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228"/>
  <workbookPr/>
  <mc:AlternateContent xmlns:mc="http://schemas.openxmlformats.org/markup-compatibility/2006">
    <mc:Choice Requires="x15">
      <x15ac:absPath xmlns:x15ac="http://schemas.microsoft.com/office/spreadsheetml/2010/11/ac" url="\\192.168.1.14\特養・デイ・相談員専用$\やすらぎの里・大田原☆\やすらぎの里・大田原　相談員\契約書\契約書重要事項変更時\特養重要事項変更時\H30・4月契約書大田原\"/>
    </mc:Choice>
  </mc:AlternateContent>
  <xr:revisionPtr revIDLastSave="0" documentId="10_ncr:8100000_{C3B2DAE0-B9D8-40A5-A6CA-1358490B07C5}" xr6:coauthVersionLast="34" xr6:coauthVersionMax="34" xr10:uidLastSave="{00000000-0000-0000-0000-000000000000}"/>
  <bookViews>
    <workbookView xWindow="0" yWindow="0" windowWidth="19200" windowHeight="11295" xr2:uid="{00000000-000D-0000-FFFF-FFFF00000000}"/>
  </bookViews>
  <sheets>
    <sheet name="大田原既存 " sheetId="15" r:id="rId1"/>
    <sheet name="大田原既存 ショート " sheetId="17" r:id="rId2"/>
  </sheets>
  <definedNames>
    <definedName name="_xlnm.Print_Area" localSheetId="0">'大田原既存 '!$A$1:$H$68</definedName>
    <definedName name="_xlnm.Print_Area" localSheetId="1">'大田原既存 ショート '!$A$1:$J$52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1" i="17" l="1"/>
  <c r="J11" i="17"/>
  <c r="J13" i="17" l="1"/>
  <c r="I11" i="17"/>
  <c r="H11" i="17"/>
  <c r="H13" i="17" s="1"/>
  <c r="G11" i="17"/>
  <c r="F13" i="17"/>
  <c r="J16" i="17"/>
  <c r="I16" i="17"/>
  <c r="H16" i="17"/>
  <c r="G16" i="17"/>
  <c r="F16" i="17"/>
  <c r="E11" i="17"/>
  <c r="D11" i="17"/>
  <c r="D13" i="17" s="1"/>
  <c r="H13" i="15"/>
  <c r="H14" i="15" s="1"/>
  <c r="G13" i="15"/>
  <c r="G14" i="15" s="1"/>
  <c r="F13" i="15"/>
  <c r="F14" i="15" s="1"/>
  <c r="E13" i="15"/>
  <c r="E14" i="15" s="1"/>
  <c r="D13" i="15"/>
  <c r="D14" i="15" s="1"/>
  <c r="I13" i="17" l="1"/>
  <c r="I15" i="17" s="1"/>
  <c r="G13" i="17"/>
  <c r="G15" i="17" s="1"/>
  <c r="E13" i="17"/>
  <c r="E15" i="17" s="1"/>
  <c r="D15" i="17"/>
  <c r="D36" i="17" s="1"/>
  <c r="F15" i="17"/>
  <c r="F36" i="17" s="1"/>
  <c r="H15" i="17"/>
  <c r="J15" i="17"/>
  <c r="E19" i="15"/>
  <c r="E18" i="15" s="1"/>
  <c r="E16" i="15"/>
  <c r="G19" i="15"/>
  <c r="G18" i="15" s="1"/>
  <c r="G41" i="15" s="1"/>
  <c r="G16" i="15"/>
  <c r="D19" i="15"/>
  <c r="D18" i="15" s="1"/>
  <c r="D38" i="15" s="1"/>
  <c r="D16" i="15"/>
  <c r="F19" i="15"/>
  <c r="F18" i="15" s="1"/>
  <c r="F16" i="15"/>
  <c r="H19" i="15"/>
  <c r="H18" i="15" s="1"/>
  <c r="H16" i="15"/>
  <c r="D38" i="17" l="1"/>
  <c r="D37" i="17"/>
  <c r="D39" i="17"/>
  <c r="J38" i="17"/>
  <c r="J37" i="17"/>
  <c r="J36" i="17"/>
  <c r="J39" i="17"/>
  <c r="E38" i="17"/>
  <c r="E37" i="17"/>
  <c r="E36" i="17"/>
  <c r="E39" i="17"/>
  <c r="H38" i="17"/>
  <c r="H37" i="17"/>
  <c r="H36" i="17"/>
  <c r="H39" i="17"/>
  <c r="G38" i="17"/>
  <c r="G37" i="17"/>
  <c r="G36" i="17"/>
  <c r="G39" i="17"/>
  <c r="F38" i="17"/>
  <c r="F37" i="17"/>
  <c r="F39" i="17"/>
  <c r="I38" i="17"/>
  <c r="I37" i="17"/>
  <c r="I36" i="17"/>
  <c r="I39" i="17"/>
  <c r="H41" i="15"/>
  <c r="H39" i="15"/>
  <c r="H40" i="15"/>
  <c r="H38" i="15"/>
  <c r="F41" i="15"/>
  <c r="F39" i="15"/>
  <c r="F40" i="15"/>
  <c r="F38" i="15"/>
  <c r="D41" i="15"/>
  <c r="D39" i="15"/>
  <c r="D40" i="15"/>
  <c r="G40" i="15"/>
  <c r="G38" i="15"/>
  <c r="G39" i="15"/>
  <c r="E40" i="15"/>
  <c r="E38" i="15"/>
  <c r="E41" i="15"/>
  <c r="E39" i="15"/>
</calcChain>
</file>

<file path=xl/sharedStrings.xml><?xml version="1.0" encoding="utf-8"?>
<sst xmlns="http://schemas.openxmlformats.org/spreadsheetml/2006/main" count="232" uniqueCount="137">
  <si>
    <t>個別機能訓練加算</t>
    <rPh sb="0" eb="2">
      <t>コベツ</t>
    </rPh>
    <rPh sb="2" eb="4">
      <t>キノウ</t>
    </rPh>
    <rPh sb="4" eb="6">
      <t>クンレン</t>
    </rPh>
    <rPh sb="6" eb="8">
      <t>カサン</t>
    </rPh>
    <phoneticPr fontId="1"/>
  </si>
  <si>
    <t>看護体制加算Ⅰ</t>
    <rPh sb="0" eb="2">
      <t>カンゴ</t>
    </rPh>
    <rPh sb="2" eb="4">
      <t>タイセイ</t>
    </rPh>
    <rPh sb="4" eb="6">
      <t>カサン</t>
    </rPh>
    <phoneticPr fontId="1"/>
  </si>
  <si>
    <t>精神科医師療養指導加算</t>
    <rPh sb="0" eb="3">
      <t>セイシンカ</t>
    </rPh>
    <rPh sb="3" eb="5">
      <t>イシ</t>
    </rPh>
    <rPh sb="5" eb="7">
      <t>リョウヨウ</t>
    </rPh>
    <rPh sb="7" eb="9">
      <t>シドウ</t>
    </rPh>
    <rPh sb="9" eb="11">
      <t>カサン</t>
    </rPh>
    <phoneticPr fontId="1"/>
  </si>
  <si>
    <t>施設ｻｰﾋﾞｽ費</t>
    <rPh sb="0" eb="2">
      <t>シセツ</t>
    </rPh>
    <rPh sb="7" eb="8">
      <t>ヒ</t>
    </rPh>
    <phoneticPr fontId="1"/>
  </si>
  <si>
    <t>栄養ﾏﾈｼﾞﾒﾝﾄ加算</t>
    <rPh sb="0" eb="2">
      <t>エイヨウ</t>
    </rPh>
    <rPh sb="9" eb="11">
      <t>カサン</t>
    </rPh>
    <phoneticPr fontId="1"/>
  </si>
  <si>
    <t>要介護１</t>
    <rPh sb="0" eb="3">
      <t>ヨウカイゴ</t>
    </rPh>
    <phoneticPr fontId="1"/>
  </si>
  <si>
    <t>要介護２</t>
    <rPh sb="0" eb="3">
      <t>ヨウカイゴ</t>
    </rPh>
    <phoneticPr fontId="1"/>
  </si>
  <si>
    <t>要介護３</t>
    <rPh sb="0" eb="3">
      <t>ヨウカイゴ</t>
    </rPh>
    <phoneticPr fontId="1"/>
  </si>
  <si>
    <t>要介護４</t>
    <rPh sb="0" eb="3">
      <t>ヨウカイゴ</t>
    </rPh>
    <phoneticPr fontId="1"/>
  </si>
  <si>
    <t>要介護５</t>
    <rPh sb="0" eb="3">
      <t>ヨウカイゴ</t>
    </rPh>
    <phoneticPr fontId="1"/>
  </si>
  <si>
    <t>（１日）</t>
  </si>
  <si>
    <t>（１日）</t>
    <phoneticPr fontId="1"/>
  </si>
  <si>
    <t>１日単位合計</t>
    <rPh sb="1" eb="2">
      <t>ニチ</t>
    </rPh>
    <rPh sb="2" eb="4">
      <t>タンイ</t>
    </rPh>
    <rPh sb="4" eb="6">
      <t>ゴウケイ</t>
    </rPh>
    <phoneticPr fontId="1"/>
  </si>
  <si>
    <t>処遇改善加算Ⅰ</t>
    <rPh sb="0" eb="2">
      <t>ショグウ</t>
    </rPh>
    <rPh sb="2" eb="4">
      <t>カイゼン</t>
    </rPh>
    <rPh sb="4" eb="6">
      <t>カサン</t>
    </rPh>
    <phoneticPr fontId="1"/>
  </si>
  <si>
    <t>介　護　度</t>
    <rPh sb="0" eb="1">
      <t>スケ</t>
    </rPh>
    <rPh sb="2" eb="3">
      <t>ユズル</t>
    </rPh>
    <rPh sb="4" eb="5">
      <t>ド</t>
    </rPh>
    <phoneticPr fontId="1"/>
  </si>
  <si>
    <t>項　目</t>
    <rPh sb="0" eb="1">
      <t>コウ</t>
    </rPh>
    <rPh sb="2" eb="3">
      <t>メ</t>
    </rPh>
    <phoneticPr fontId="1"/>
  </si>
  <si>
    <t>介護給付費対象</t>
    <rPh sb="0" eb="2">
      <t>カイゴ</t>
    </rPh>
    <rPh sb="2" eb="4">
      <t>キュウフ</t>
    </rPh>
    <rPh sb="4" eb="5">
      <t>ヒ</t>
    </rPh>
    <rPh sb="5" eb="7">
      <t>タイショウ</t>
    </rPh>
    <phoneticPr fontId="1"/>
  </si>
  <si>
    <t>１ヶ月単位合計（30日）</t>
    <rPh sb="2" eb="3">
      <t>ツキ</t>
    </rPh>
    <rPh sb="3" eb="5">
      <t>タンイ</t>
    </rPh>
    <rPh sb="5" eb="7">
      <t>ゴウケイ</t>
    </rPh>
    <rPh sb="10" eb="11">
      <t>ヒ</t>
    </rPh>
    <phoneticPr fontId="1"/>
  </si>
  <si>
    <t>合　　計</t>
    <rPh sb="0" eb="1">
      <t>ゴウ</t>
    </rPh>
    <rPh sb="3" eb="4">
      <t>ケイ</t>
    </rPh>
    <phoneticPr fontId="1"/>
  </si>
  <si>
    <t>１単位　</t>
    <phoneticPr fontId="1"/>
  </si>
  <si>
    <t>１ヶ月単位合計　　　×</t>
    <phoneticPr fontId="1"/>
  </si>
  <si>
    <t>●介護度別サービス利用料（単位）</t>
    <rPh sb="1" eb="3">
      <t>カイゴ</t>
    </rPh>
    <rPh sb="3" eb="4">
      <t>ド</t>
    </rPh>
    <rPh sb="4" eb="5">
      <t>ベツ</t>
    </rPh>
    <rPh sb="9" eb="12">
      <t>リヨウリョウ</t>
    </rPh>
    <rPh sb="13" eb="15">
      <t>タンイ</t>
    </rPh>
    <phoneticPr fontId="1"/>
  </si>
  <si>
    <t>●食費と居住費</t>
    <rPh sb="1" eb="3">
      <t>ショクヒ</t>
    </rPh>
    <rPh sb="4" eb="6">
      <t>キョジュウ</t>
    </rPh>
    <rPh sb="6" eb="7">
      <t>ヒ</t>
    </rPh>
    <phoneticPr fontId="1"/>
  </si>
  <si>
    <t>段階</t>
    <rPh sb="0" eb="2">
      <t>ダンカイ</t>
    </rPh>
    <phoneticPr fontId="1"/>
  </si>
  <si>
    <t>介護給付対象外</t>
    <rPh sb="0" eb="2">
      <t>カイゴ</t>
    </rPh>
    <rPh sb="2" eb="4">
      <t>キュウフ</t>
    </rPh>
    <rPh sb="4" eb="7">
      <t>タイショウガイ</t>
    </rPh>
    <phoneticPr fontId="1"/>
  </si>
  <si>
    <t>○1ヶ月（30日）の利用料金目安</t>
    <rPh sb="3" eb="4">
      <t>ゲツ</t>
    </rPh>
    <rPh sb="7" eb="8">
      <t>ニチ</t>
    </rPh>
    <rPh sb="10" eb="12">
      <t>リヨウ</t>
    </rPh>
    <rPh sb="12" eb="14">
      <t>リョウキン</t>
    </rPh>
    <rPh sb="14" eb="16">
      <t>メヤス</t>
    </rPh>
    <phoneticPr fontId="1"/>
  </si>
  <si>
    <t>段　　階</t>
    <rPh sb="0" eb="1">
      <t>ダン</t>
    </rPh>
    <rPh sb="3" eb="4">
      <t>カイ</t>
    </rPh>
    <phoneticPr fontId="1"/>
  </si>
  <si>
    <t>介　　護　　度</t>
    <rPh sb="0" eb="1">
      <t>スケ</t>
    </rPh>
    <rPh sb="3" eb="4">
      <t>ユズル</t>
    </rPh>
    <rPh sb="6" eb="7">
      <t>ド</t>
    </rPh>
    <phoneticPr fontId="1"/>
  </si>
  <si>
    <t>　第　１　段　階　　　　</t>
    <rPh sb="1" eb="2">
      <t>ダイ</t>
    </rPh>
    <rPh sb="5" eb="6">
      <t>ダン</t>
    </rPh>
    <rPh sb="7" eb="8">
      <t>カイ</t>
    </rPh>
    <phoneticPr fontId="1"/>
  </si>
  <si>
    <t>　第　２　段　階　　　　</t>
    <rPh sb="1" eb="2">
      <t>ダイ</t>
    </rPh>
    <rPh sb="5" eb="6">
      <t>ダン</t>
    </rPh>
    <rPh sb="7" eb="8">
      <t>カイ</t>
    </rPh>
    <phoneticPr fontId="1"/>
  </si>
  <si>
    <t>　第　３　段　階　　　　</t>
    <rPh sb="1" eb="2">
      <t>ダイ</t>
    </rPh>
    <rPh sb="5" eb="6">
      <t>ダン</t>
    </rPh>
    <rPh sb="7" eb="8">
      <t>カイ</t>
    </rPh>
    <phoneticPr fontId="1"/>
  </si>
  <si>
    <t>　第　４　段　階　　　　</t>
    <rPh sb="1" eb="2">
      <t>ダイ</t>
    </rPh>
    <rPh sb="5" eb="6">
      <t>ダン</t>
    </rPh>
    <rPh sb="7" eb="8">
      <t>カイ</t>
    </rPh>
    <phoneticPr fontId="1"/>
  </si>
  <si>
    <t>保険者に減額申請を行う事により、本人の所得額に応じて食費・居住費が軽減される制度です。</t>
    <rPh sb="38" eb="40">
      <t>セイド</t>
    </rPh>
    <phoneticPr fontId="1"/>
  </si>
  <si>
    <t>加算項目</t>
  </si>
  <si>
    <t>初期加算</t>
  </si>
  <si>
    <t>入居日から３０日間に限り加算。３０日を超える病院等へ入院後に再度施設へ戻ってきた際にも対象となります。</t>
  </si>
  <si>
    <t>外泊時費用</t>
  </si>
  <si>
    <t>病院などへの入院、自宅への外泊等、月６日間を限度として、施設サービス費に変わり、負担して頂きます。</t>
  </si>
  <si>
    <t>療養食加算</t>
  </si>
  <si>
    <t>経口移行加算</t>
  </si>
  <si>
    <t>経口維持加算（Ⅰ）</t>
  </si>
  <si>
    <t>経口維持加算（Ⅱ）</t>
  </si>
  <si>
    <t>摂食機能障害を有し、誤嚥が認められる方を医師の指示の下、経口摂取を継続する為に特別な管理を行った場合、１８０日を限度として加算させて頂きます。経口維持加算（Ⅰ）を算定の場合は、加算されません。</t>
  </si>
  <si>
    <t>看取り介護加算</t>
  </si>
  <si>
    <t>死亡日以前４日以上３０日以下</t>
  </si>
  <si>
    <t>死亡日以前２日又は３日</t>
  </si>
  <si>
    <t>死亡日</t>
  </si>
  <si>
    <t>通院付添費</t>
  </si>
  <si>
    <t>協力医療機関外での通院が必要な場合ご家族に代わり送迎と付添いを行います。</t>
  </si>
  <si>
    <t>預かり金管理費</t>
  </si>
  <si>
    <t>金銭出納代行を含む貴重品（貴金属類含）の管理を行います。</t>
  </si>
  <si>
    <t>医療費・薬剤費</t>
  </si>
  <si>
    <t>必要に応じて実費</t>
  </si>
  <si>
    <t>教養娯楽費</t>
  </si>
  <si>
    <t>個人使用の日用品や行事・レクで必要な物品等</t>
  </si>
  <si>
    <t>理美容サービス費</t>
  </si>
  <si>
    <t>※特別な食事</t>
  </si>
  <si>
    <t>施設で用意した食事以外を希望される場合（酒類・出前等）</t>
  </si>
  <si>
    <t>実費</t>
  </si>
  <si>
    <t>※その他</t>
  </si>
  <si>
    <t>インフルエンザ予防接種、外部クリーニング店利用、商店より購入品等</t>
  </si>
  <si>
    <t>246/日</t>
  </si>
  <si>
    <t>28/日</t>
  </si>
  <si>
    <t>経管による食事摂取中の入所者が経口摂取を進める為に医師の指示の下、栄養管理を行った場合180日を限度として加算。180日以降も継続して医師の指示の下、栄養管理が必要な場合は加算させて頂きます。</t>
  </si>
  <si>
    <t>著しい摂食機能障害を有し造影撮影又は内視鏡検査により誤嚥が認められる方を医師の指示の下経口摂取を継続する為に特別な管理を行った場合、180日を限度として加算させて頂きます。</t>
  </si>
  <si>
    <t>5/日</t>
  </si>
  <si>
    <t>680/日</t>
  </si>
  <si>
    <t>加算概要</t>
    <phoneticPr fontId="1"/>
  </si>
  <si>
    <t>単位</t>
    <rPh sb="0" eb="2">
      <t>タンイ</t>
    </rPh>
    <phoneticPr fontId="1"/>
  </si>
  <si>
    <t>●その他加算　</t>
    <phoneticPr fontId="1"/>
  </si>
  <si>
    <t>1,280/日</t>
    <phoneticPr fontId="1"/>
  </si>
  <si>
    <t>●その他の費用</t>
    <rPh sb="3" eb="4">
      <t>タ</t>
    </rPh>
    <rPh sb="5" eb="7">
      <t>ヒヨウ</t>
    </rPh>
    <phoneticPr fontId="1"/>
  </si>
  <si>
    <t>処方箋代　、　調剤代</t>
    <phoneticPr fontId="1"/>
  </si>
  <si>
    <t>項目</t>
    <phoneticPr fontId="1"/>
  </si>
  <si>
    <t>費用</t>
    <rPh sb="0" eb="2">
      <t>ヒヨウ</t>
    </rPh>
    <phoneticPr fontId="1"/>
  </si>
  <si>
    <t>概　要</t>
    <phoneticPr fontId="1"/>
  </si>
  <si>
    <t>30/日</t>
    <phoneticPr fontId="1"/>
  </si>
  <si>
    <t>　第１段階　　　　食　費</t>
    <rPh sb="1" eb="2">
      <t>ダイ</t>
    </rPh>
    <rPh sb="3" eb="5">
      <t>ダンカイ</t>
    </rPh>
    <rPh sb="9" eb="10">
      <t>ショク</t>
    </rPh>
    <rPh sb="11" eb="12">
      <t>ヒ</t>
    </rPh>
    <phoneticPr fontId="1"/>
  </si>
  <si>
    <r>
      <rPr>
        <sz val="16"/>
        <color theme="0"/>
        <rFont val="ＭＳ Ｐゴシック"/>
        <family val="3"/>
        <charset val="128"/>
        <scheme val="minor"/>
      </rPr>
      <t>第１段階　</t>
    </r>
    <r>
      <rPr>
        <sz val="16"/>
        <color theme="1"/>
        <rFont val="ＭＳ Ｐゴシック"/>
        <family val="3"/>
        <charset val="128"/>
        <scheme val="minor"/>
      </rPr>
      <t>　　　　居住費</t>
    </r>
    <rPh sb="0" eb="1">
      <t>ダイ</t>
    </rPh>
    <rPh sb="2" eb="4">
      <t>ダンカイ</t>
    </rPh>
    <rPh sb="9" eb="11">
      <t>キョジュウ</t>
    </rPh>
    <rPh sb="11" eb="12">
      <t>ヒ</t>
    </rPh>
    <phoneticPr fontId="1"/>
  </si>
  <si>
    <t>　第２段階　　　　食　費</t>
    <rPh sb="1" eb="2">
      <t>ダイ</t>
    </rPh>
    <rPh sb="3" eb="5">
      <t>ダンカイ</t>
    </rPh>
    <rPh sb="9" eb="10">
      <t>ショク</t>
    </rPh>
    <rPh sb="11" eb="12">
      <t>ヒ</t>
    </rPh>
    <phoneticPr fontId="1"/>
  </si>
  <si>
    <t>　第３段階　　　　食　費</t>
    <rPh sb="1" eb="2">
      <t>ダイ</t>
    </rPh>
    <rPh sb="3" eb="5">
      <t>ダンカイ</t>
    </rPh>
    <rPh sb="9" eb="10">
      <t>ショク</t>
    </rPh>
    <rPh sb="11" eb="12">
      <t>ヒ</t>
    </rPh>
    <phoneticPr fontId="1"/>
  </si>
  <si>
    <t>　第４段階　　　　食　費</t>
    <rPh sb="1" eb="2">
      <t>ダイ</t>
    </rPh>
    <rPh sb="3" eb="5">
      <t>ダンカイ</t>
    </rPh>
    <rPh sb="9" eb="10">
      <t>ショク</t>
    </rPh>
    <rPh sb="11" eb="12">
      <t>ヒ</t>
    </rPh>
    <phoneticPr fontId="1"/>
  </si>
  <si>
    <t>要支援１</t>
    <rPh sb="0" eb="3">
      <t>ヨウシエン</t>
    </rPh>
    <phoneticPr fontId="1"/>
  </si>
  <si>
    <t>要支援２</t>
    <rPh sb="0" eb="3">
      <t>ヨウシエン</t>
    </rPh>
    <phoneticPr fontId="1"/>
  </si>
  <si>
    <t>○利用料金目安（１泊２日の場合）</t>
    <rPh sb="1" eb="3">
      <t>リヨウ</t>
    </rPh>
    <rPh sb="3" eb="5">
      <t>リョウキン</t>
    </rPh>
    <rPh sb="5" eb="7">
      <t>メヤス</t>
    </rPh>
    <rPh sb="9" eb="10">
      <t>ハク</t>
    </rPh>
    <rPh sb="11" eb="12">
      <t>ヒ</t>
    </rPh>
    <rPh sb="13" eb="15">
      <t>バアイ</t>
    </rPh>
    <phoneticPr fontId="1"/>
  </si>
  <si>
    <t>送迎加算</t>
    <rPh sb="0" eb="2">
      <t>ソウゲイ</t>
    </rPh>
    <rPh sb="2" eb="4">
      <t>カサン</t>
    </rPh>
    <phoneticPr fontId="1"/>
  </si>
  <si>
    <t>処遇改善加算合計</t>
    <rPh sb="0" eb="2">
      <t>ショグウ</t>
    </rPh>
    <rPh sb="2" eb="4">
      <t>カイゼン</t>
    </rPh>
    <rPh sb="4" eb="6">
      <t>カサン</t>
    </rPh>
    <rPh sb="6" eb="8">
      <t>ゴウケイ</t>
    </rPh>
    <phoneticPr fontId="1"/>
  </si>
  <si>
    <t>日常生活継続支援加算</t>
    <rPh sb="0" eb="2">
      <t>ニチジョウ</t>
    </rPh>
    <rPh sb="2" eb="4">
      <t>セイカツ</t>
    </rPh>
    <rPh sb="4" eb="6">
      <t>ケイゾク</t>
    </rPh>
    <rPh sb="6" eb="8">
      <t>シエン</t>
    </rPh>
    <rPh sb="8" eb="10">
      <t>カサン</t>
    </rPh>
    <phoneticPr fontId="1"/>
  </si>
  <si>
    <t>おやつ費</t>
    <rPh sb="3" eb="4">
      <t>ヒ</t>
    </rPh>
    <phoneticPr fontId="1"/>
  </si>
  <si>
    <t>60/1日</t>
    <rPh sb="4" eb="5">
      <t>ヒ</t>
    </rPh>
    <phoneticPr fontId="1"/>
  </si>
  <si>
    <t>※必要に応じて一時的に算定されます　実際は１単位10.14円での計算となります。</t>
    <phoneticPr fontId="1"/>
  </si>
  <si>
    <t>（片道）</t>
    <rPh sb="1" eb="3">
      <t>カタミチ</t>
    </rPh>
    <phoneticPr fontId="1"/>
  </si>
  <si>
    <t>金銭出納代行を含む貴重品の管理を行います。</t>
    <phoneticPr fontId="1"/>
  </si>
  <si>
    <t>１日単位合計　　　×</t>
    <rPh sb="1" eb="2">
      <t>ヒ</t>
    </rPh>
    <phoneticPr fontId="1"/>
  </si>
  <si>
    <t>燃料代×距離数</t>
    <rPh sb="0" eb="2">
      <t>ネンリョウ</t>
    </rPh>
    <rPh sb="2" eb="3">
      <t>ダイ</t>
    </rPh>
    <rPh sb="4" eb="6">
      <t>キョリ</t>
    </rPh>
    <rPh sb="6" eb="7">
      <t>スウ</t>
    </rPh>
    <phoneticPr fontId="1"/>
  </si>
  <si>
    <t>地域区分（７級地）</t>
    <rPh sb="0" eb="2">
      <t>チイキ</t>
    </rPh>
    <rPh sb="2" eb="4">
      <t>クブン</t>
    </rPh>
    <rPh sb="6" eb="7">
      <t>キュウ</t>
    </rPh>
    <rPh sb="7" eb="8">
      <t>チ</t>
    </rPh>
    <phoneticPr fontId="1"/>
  </si>
  <si>
    <t>地域区分（7級地）</t>
    <rPh sb="0" eb="2">
      <t>チイキ</t>
    </rPh>
    <rPh sb="2" eb="4">
      <t>クブン</t>
    </rPh>
    <rPh sb="6" eb="7">
      <t>キュウ</t>
    </rPh>
    <rPh sb="7" eb="8">
      <t>チ</t>
    </rPh>
    <phoneticPr fontId="1"/>
  </si>
  <si>
    <t>※必要に応じて一時的に算定されます　実際は１単位10.17円での計算となります。</t>
    <phoneticPr fontId="1"/>
  </si>
  <si>
    <t>144/日</t>
    <phoneticPr fontId="1"/>
  </si>
  <si>
    <t>機能訓練体制加算</t>
    <rPh sb="0" eb="2">
      <t>キノウ</t>
    </rPh>
    <rPh sb="2" eb="4">
      <t>クンレン</t>
    </rPh>
    <rPh sb="4" eb="6">
      <t>タイセイ</t>
    </rPh>
    <rPh sb="6" eb="8">
      <t>カサン</t>
    </rPh>
    <phoneticPr fontId="1"/>
  </si>
  <si>
    <t>夜勤職員配置加算Ⅰ</t>
    <rPh sb="0" eb="2">
      <t>ヤキン</t>
    </rPh>
    <rPh sb="2" eb="4">
      <t>ショクイン</t>
    </rPh>
    <rPh sb="4" eb="6">
      <t>ハイチ</t>
    </rPh>
    <rPh sb="6" eb="8">
      <t>カサン</t>
    </rPh>
    <phoneticPr fontId="1"/>
  </si>
  <si>
    <t>月1回の理容師・美容師の訪問による理髪・美容を利用頂けます。</t>
    <phoneticPr fontId="1"/>
  </si>
  <si>
    <t>実費</t>
    <phoneticPr fontId="1"/>
  </si>
  <si>
    <t>　第１段階　　食　費</t>
    <rPh sb="1" eb="2">
      <t>ダイ</t>
    </rPh>
    <rPh sb="3" eb="5">
      <t>ダンカイ</t>
    </rPh>
    <rPh sb="7" eb="8">
      <t>ショク</t>
    </rPh>
    <rPh sb="9" eb="10">
      <t>ヒ</t>
    </rPh>
    <phoneticPr fontId="1"/>
  </si>
  <si>
    <t>　第２段階　　食　費</t>
    <rPh sb="1" eb="2">
      <t>ダイ</t>
    </rPh>
    <rPh sb="3" eb="5">
      <t>ダンカイ</t>
    </rPh>
    <rPh sb="7" eb="8">
      <t>ショク</t>
    </rPh>
    <rPh sb="9" eb="10">
      <t>ヒ</t>
    </rPh>
    <phoneticPr fontId="1"/>
  </si>
  <si>
    <t>　第３段階　　食　費</t>
    <rPh sb="1" eb="2">
      <t>ダイ</t>
    </rPh>
    <rPh sb="3" eb="5">
      <t>ダンカイ</t>
    </rPh>
    <rPh sb="7" eb="8">
      <t>ショク</t>
    </rPh>
    <rPh sb="9" eb="10">
      <t>ヒ</t>
    </rPh>
    <phoneticPr fontId="1"/>
  </si>
  <si>
    <t>　第４段階　　食　費</t>
    <rPh sb="1" eb="2">
      <t>ダイ</t>
    </rPh>
    <rPh sb="3" eb="5">
      <t>ダンカイ</t>
    </rPh>
    <rPh sb="7" eb="8">
      <t>ショク</t>
    </rPh>
    <rPh sb="9" eb="10">
      <t>ヒ</t>
    </rPh>
    <phoneticPr fontId="1"/>
  </si>
  <si>
    <t>特別養護老人ホームやすらぎの里大田原　（従来型多床室）</t>
    <rPh sb="0" eb="2">
      <t>トクベツ</t>
    </rPh>
    <rPh sb="2" eb="4">
      <t>ヨウゴ</t>
    </rPh>
    <rPh sb="4" eb="6">
      <t>ロウジン</t>
    </rPh>
    <rPh sb="14" eb="15">
      <t>サト</t>
    </rPh>
    <rPh sb="15" eb="18">
      <t>オオタワラ</t>
    </rPh>
    <phoneticPr fontId="1"/>
  </si>
  <si>
    <t>利　用　料　金　表</t>
    <rPh sb="0" eb="1">
      <t>リ</t>
    </rPh>
    <rPh sb="2" eb="3">
      <t>ヨウ</t>
    </rPh>
    <rPh sb="4" eb="5">
      <t>リョウ</t>
    </rPh>
    <rPh sb="6" eb="7">
      <t>キン</t>
    </rPh>
    <rPh sb="8" eb="9">
      <t>ヒョウ</t>
    </rPh>
    <phoneticPr fontId="1"/>
  </si>
  <si>
    <t>ショートステイ（予防）やすらぎの里大田原　（従来型多床室）</t>
    <rPh sb="8" eb="10">
      <t>ヨボウ</t>
    </rPh>
    <rPh sb="16" eb="17">
      <t>サト</t>
    </rPh>
    <rPh sb="17" eb="20">
      <t>オオタワラ</t>
    </rPh>
    <phoneticPr fontId="1"/>
  </si>
  <si>
    <t>通帳管理費　50円/日
現金管理費　20円/日　</t>
    <rPh sb="0" eb="2">
      <t>ツウチョウ</t>
    </rPh>
    <rPh sb="2" eb="4">
      <t>カンリ</t>
    </rPh>
    <rPh sb="4" eb="5">
      <t>ヒ</t>
    </rPh>
    <rPh sb="10" eb="11">
      <t>ヒ</t>
    </rPh>
    <rPh sb="12" eb="14">
      <t>ゲンキン</t>
    </rPh>
    <rPh sb="14" eb="17">
      <t>カンリヒ</t>
    </rPh>
    <rPh sb="20" eb="21">
      <t>エン</t>
    </rPh>
    <rPh sb="22" eb="23">
      <t>ヒ</t>
    </rPh>
    <phoneticPr fontId="1"/>
  </si>
  <si>
    <t>　通帳　50円/日
現金　20円/日</t>
    <rPh sb="1" eb="3">
      <t>ツウチョウ</t>
    </rPh>
    <rPh sb="8" eb="9">
      <t>ヒ</t>
    </rPh>
    <rPh sb="10" eb="12">
      <t>ゲンキン</t>
    </rPh>
    <rPh sb="15" eb="16">
      <t>エン</t>
    </rPh>
    <rPh sb="17" eb="18">
      <t>ニチ</t>
    </rPh>
    <phoneticPr fontId="1"/>
  </si>
  <si>
    <t>1,000円</t>
    <rPh sb="5" eb="6">
      <t>エン</t>
    </rPh>
    <phoneticPr fontId="1"/>
  </si>
  <si>
    <r>
      <rPr>
        <sz val="14"/>
        <color theme="0"/>
        <rFont val="ＭＳ Ｐゴシック"/>
        <family val="3"/>
        <charset val="128"/>
        <scheme val="minor"/>
      </rPr>
      <t>第１段階　</t>
    </r>
    <r>
      <rPr>
        <sz val="14"/>
        <color theme="1"/>
        <rFont val="ＭＳ Ｐゴシック"/>
        <family val="3"/>
        <charset val="128"/>
        <scheme val="minor"/>
      </rPr>
      <t>　　居住費</t>
    </r>
    <rPh sb="0" eb="1">
      <t>ダイ</t>
    </rPh>
    <rPh sb="2" eb="4">
      <t>ダンカイ</t>
    </rPh>
    <rPh sb="7" eb="9">
      <t>キョジュウ</t>
    </rPh>
    <rPh sb="9" eb="10">
      <t>ヒ</t>
    </rPh>
    <phoneticPr fontId="1"/>
  </si>
  <si>
    <t>サービス提供体制強化加算Ⅱ</t>
    <rPh sb="4" eb="6">
      <t>テイキョウ</t>
    </rPh>
    <rPh sb="6" eb="8">
      <t>タイセイ</t>
    </rPh>
    <rPh sb="8" eb="10">
      <t>キョウカ</t>
    </rPh>
    <rPh sb="10" eb="12">
      <t>カサン</t>
    </rPh>
    <phoneticPr fontId="1"/>
  </si>
  <si>
    <t>8/回</t>
    <rPh sb="2" eb="3">
      <t>カイ</t>
    </rPh>
    <phoneticPr fontId="1"/>
  </si>
  <si>
    <r>
      <t>医師の発行する食事箋に基づき提供された適切な栄養量及び内容を有する食事を提供します。</t>
    </r>
    <r>
      <rPr>
        <sz val="13"/>
        <color rgb="FFFF0000"/>
        <rFont val="ＭＳ Ｐゴシック"/>
        <family val="3"/>
        <charset val="128"/>
      </rPr>
      <t>※1日3回を限度</t>
    </r>
    <rPh sb="44" eb="45">
      <t>ヒ</t>
    </rPh>
    <rPh sb="46" eb="47">
      <t>カイ</t>
    </rPh>
    <rPh sb="48" eb="50">
      <t>ゲンド</t>
    </rPh>
    <phoneticPr fontId="1"/>
  </si>
  <si>
    <t>低栄養リスク改善加算</t>
    <rPh sb="0" eb="1">
      <t>テイ</t>
    </rPh>
    <rPh sb="1" eb="3">
      <t>エイヨウ</t>
    </rPh>
    <rPh sb="6" eb="8">
      <t>カイゼン</t>
    </rPh>
    <rPh sb="8" eb="10">
      <t>カサン</t>
    </rPh>
    <phoneticPr fontId="1"/>
  </si>
  <si>
    <t>再入所時栄養連携加算</t>
    <rPh sb="0" eb="1">
      <t>サイ</t>
    </rPh>
    <rPh sb="1" eb="3">
      <t>ニュウショ</t>
    </rPh>
    <rPh sb="3" eb="4">
      <t>ジ</t>
    </rPh>
    <rPh sb="4" eb="6">
      <t>エイヨウ</t>
    </rPh>
    <rPh sb="6" eb="8">
      <t>レンケイ</t>
    </rPh>
    <rPh sb="8" eb="10">
      <t>カサン</t>
    </rPh>
    <phoneticPr fontId="1"/>
  </si>
  <si>
    <t>300/月</t>
    <rPh sb="4" eb="5">
      <t>ツキ</t>
    </rPh>
    <phoneticPr fontId="1"/>
  </si>
  <si>
    <t>400/回</t>
    <rPh sb="4" eb="5">
      <t>カイ</t>
    </rPh>
    <phoneticPr fontId="1"/>
  </si>
  <si>
    <t>6/回</t>
    <rPh sb="2" eb="3">
      <t>カイ</t>
    </rPh>
    <phoneticPr fontId="1"/>
  </si>
  <si>
    <r>
      <t>医師の発行する食事箋に基づき提供された適切な栄養量及び内容を有する食事を提供します。　　</t>
    </r>
    <r>
      <rPr>
        <sz val="13"/>
        <color rgb="FFFF0000"/>
        <rFont val="ＭＳ Ｐゴシック"/>
        <family val="3"/>
        <charset val="128"/>
      </rPr>
      <t>※1日3回を限度</t>
    </r>
    <rPh sb="46" eb="47">
      <t>ヒ</t>
    </rPh>
    <rPh sb="48" eb="49">
      <t>カイ</t>
    </rPh>
    <rPh sb="50" eb="52">
      <t>ゲンド</t>
    </rPh>
    <phoneticPr fontId="1"/>
  </si>
  <si>
    <t>低栄養リスクの高い入所者に対して、多職種が協働し低栄養状態を改善する為に、定期的に食事の観察を行い、栄養状態・嗜好等を踏まえた栄養・食事調整を行います。</t>
    <rPh sb="0" eb="3">
      <t>テイエイヨウ</t>
    </rPh>
    <rPh sb="7" eb="8">
      <t>タカ</t>
    </rPh>
    <rPh sb="9" eb="12">
      <t>ニュウショシャ</t>
    </rPh>
    <rPh sb="13" eb="14">
      <t>タイ</t>
    </rPh>
    <rPh sb="17" eb="18">
      <t>タ</t>
    </rPh>
    <rPh sb="18" eb="20">
      <t>ショクシュ</t>
    </rPh>
    <rPh sb="21" eb="23">
      <t>キョウドウ</t>
    </rPh>
    <rPh sb="24" eb="25">
      <t>テイ</t>
    </rPh>
    <rPh sb="25" eb="27">
      <t>エイヨウ</t>
    </rPh>
    <rPh sb="27" eb="29">
      <t>ジョウタイ</t>
    </rPh>
    <rPh sb="30" eb="32">
      <t>カイゼン</t>
    </rPh>
    <rPh sb="34" eb="35">
      <t>タメ</t>
    </rPh>
    <rPh sb="37" eb="40">
      <t>テイキテキ</t>
    </rPh>
    <rPh sb="41" eb="43">
      <t>ショクジ</t>
    </rPh>
    <rPh sb="44" eb="46">
      <t>カンサツ</t>
    </rPh>
    <rPh sb="47" eb="48">
      <t>オコナ</t>
    </rPh>
    <rPh sb="50" eb="52">
      <t>エイヨウ</t>
    </rPh>
    <rPh sb="52" eb="54">
      <t>ジョウタイ</t>
    </rPh>
    <rPh sb="55" eb="56">
      <t>タシナ</t>
    </rPh>
    <rPh sb="57" eb="58">
      <t>ナド</t>
    </rPh>
    <rPh sb="59" eb="60">
      <t>フ</t>
    </rPh>
    <rPh sb="63" eb="65">
      <t>エイヨウ</t>
    </rPh>
    <rPh sb="66" eb="68">
      <t>ショクジ</t>
    </rPh>
    <rPh sb="68" eb="70">
      <t>チョウセイ</t>
    </rPh>
    <rPh sb="71" eb="72">
      <t>オコナ</t>
    </rPh>
    <phoneticPr fontId="1"/>
  </si>
  <si>
    <r>
      <t>入所者が医療機関に入院し、施設入所時と大きく異なる栄養管理が必要となった場合(経管栄養又は嚥下調整食の新規導入)、施設の管理栄養士が入所者の再入所後の栄養管理について、医療機関の管理栄養士と相談の上、適切な栄養管理を行います。　　</t>
    </r>
    <r>
      <rPr>
        <sz val="13"/>
        <color rgb="FFFF0000"/>
        <rFont val="ＭＳ Ｐゴシック"/>
        <family val="3"/>
        <charset val="128"/>
      </rPr>
      <t>※算定は1回が限度</t>
    </r>
    <rPh sb="0" eb="3">
      <t>ニュウショシャ</t>
    </rPh>
    <rPh sb="4" eb="6">
      <t>イリョウ</t>
    </rPh>
    <rPh sb="6" eb="8">
      <t>キカン</t>
    </rPh>
    <rPh sb="9" eb="11">
      <t>ニュウイン</t>
    </rPh>
    <rPh sb="13" eb="14">
      <t>シ</t>
    </rPh>
    <rPh sb="14" eb="15">
      <t>セツ</t>
    </rPh>
    <rPh sb="15" eb="17">
      <t>ニュウショ</t>
    </rPh>
    <rPh sb="17" eb="18">
      <t>ジ</t>
    </rPh>
    <rPh sb="19" eb="20">
      <t>オオ</t>
    </rPh>
    <rPh sb="22" eb="23">
      <t>コト</t>
    </rPh>
    <rPh sb="25" eb="27">
      <t>エイヨウ</t>
    </rPh>
    <rPh sb="27" eb="29">
      <t>カンリ</t>
    </rPh>
    <rPh sb="30" eb="32">
      <t>ヒツヨウ</t>
    </rPh>
    <rPh sb="36" eb="38">
      <t>バアイ</t>
    </rPh>
    <rPh sb="39" eb="43">
      <t>ケイカンエイヨウ</t>
    </rPh>
    <rPh sb="43" eb="44">
      <t>マタ</t>
    </rPh>
    <rPh sb="45" eb="47">
      <t>エンゲ</t>
    </rPh>
    <rPh sb="47" eb="49">
      <t>チョウセイ</t>
    </rPh>
    <rPh sb="49" eb="50">
      <t>ショク</t>
    </rPh>
    <rPh sb="51" eb="53">
      <t>シンキ</t>
    </rPh>
    <rPh sb="53" eb="55">
      <t>ドウニュウ</t>
    </rPh>
    <rPh sb="57" eb="58">
      <t>シ</t>
    </rPh>
    <rPh sb="58" eb="59">
      <t>セツ</t>
    </rPh>
    <rPh sb="60" eb="62">
      <t>カンリ</t>
    </rPh>
    <rPh sb="62" eb="65">
      <t>エイヨウシ</t>
    </rPh>
    <rPh sb="66" eb="69">
      <t>ニュウショシャ</t>
    </rPh>
    <rPh sb="70" eb="71">
      <t>サイ</t>
    </rPh>
    <rPh sb="71" eb="73">
      <t>ニュウショ</t>
    </rPh>
    <rPh sb="73" eb="74">
      <t>ゴ</t>
    </rPh>
    <rPh sb="75" eb="77">
      <t>エイヨウ</t>
    </rPh>
    <rPh sb="77" eb="79">
      <t>カンリ</t>
    </rPh>
    <rPh sb="84" eb="86">
      <t>イリョウ</t>
    </rPh>
    <rPh sb="86" eb="88">
      <t>キカン</t>
    </rPh>
    <rPh sb="89" eb="91">
      <t>カンリ</t>
    </rPh>
    <rPh sb="91" eb="94">
      <t>エイヨウシ</t>
    </rPh>
    <rPh sb="95" eb="97">
      <t>ソウダン</t>
    </rPh>
    <rPh sb="98" eb="99">
      <t>ウエ</t>
    </rPh>
    <rPh sb="100" eb="102">
      <t>テキセツ</t>
    </rPh>
    <rPh sb="103" eb="105">
      <t>エイヨウ</t>
    </rPh>
    <rPh sb="105" eb="107">
      <t>カンリ</t>
    </rPh>
    <rPh sb="108" eb="109">
      <t>オコナ</t>
    </rPh>
    <rPh sb="116" eb="118">
      <t>サンテイ</t>
    </rPh>
    <rPh sb="120" eb="121">
      <t>カイ</t>
    </rPh>
    <rPh sb="122" eb="124">
      <t>ゲンド</t>
    </rPh>
    <phoneticPr fontId="1"/>
  </si>
  <si>
    <t>生活機能向上連携加算</t>
    <rPh sb="0" eb="2">
      <t>セイカツ</t>
    </rPh>
    <rPh sb="2" eb="4">
      <t>キノウ</t>
    </rPh>
    <rPh sb="4" eb="6">
      <t>コウジョウ</t>
    </rPh>
    <rPh sb="6" eb="8">
      <t>レンケイ</t>
    </rPh>
    <rPh sb="8" eb="10">
      <t>カサン</t>
    </rPh>
    <phoneticPr fontId="1"/>
  </si>
  <si>
    <t>200/月</t>
    <rPh sb="4" eb="5">
      <t>ツキ</t>
    </rPh>
    <phoneticPr fontId="1"/>
  </si>
  <si>
    <t>短期入所生活介護の事業所の職員と外部のリハビリテーション専門職が連携して、機能訓練を提供します。</t>
    <rPh sb="0" eb="2">
      <t>タンキ</t>
    </rPh>
    <rPh sb="2" eb="4">
      <t>ニュウショ</t>
    </rPh>
    <rPh sb="4" eb="6">
      <t>セイカツ</t>
    </rPh>
    <rPh sb="6" eb="8">
      <t>カイゴ</t>
    </rPh>
    <rPh sb="9" eb="12">
      <t>ジギョウショ</t>
    </rPh>
    <rPh sb="13" eb="15">
      <t>ショクイン</t>
    </rPh>
    <rPh sb="16" eb="18">
      <t>ガイブ</t>
    </rPh>
    <rPh sb="28" eb="30">
      <t>センモン</t>
    </rPh>
    <rPh sb="30" eb="31">
      <t>ショク</t>
    </rPh>
    <rPh sb="32" eb="34">
      <t>レンケイ</t>
    </rPh>
    <rPh sb="37" eb="39">
      <t>キノウ</t>
    </rPh>
    <rPh sb="39" eb="41">
      <t>クンレン</t>
    </rPh>
    <rPh sb="42" eb="44">
      <t>テイキョウ</t>
    </rPh>
    <phoneticPr fontId="1"/>
  </si>
  <si>
    <r>
      <t>理容師・美容師の訪問による理髪・美容を利用頂けます。　　　　　　　　　　　</t>
    </r>
    <r>
      <rPr>
        <sz val="13"/>
        <color rgb="FFFF0000"/>
        <rFont val="ＭＳ Ｐゴシック"/>
        <family val="3"/>
        <charset val="128"/>
      </rPr>
      <t>※女性に関しては訪問する理容師・美容師によって金額が多少異なります。</t>
    </r>
    <rPh sb="38" eb="40">
      <t>ジョセイ</t>
    </rPh>
    <rPh sb="41" eb="42">
      <t>カン</t>
    </rPh>
    <rPh sb="45" eb="47">
      <t>ホウモン</t>
    </rPh>
    <rPh sb="49" eb="52">
      <t>リヨウシ</t>
    </rPh>
    <rPh sb="53" eb="56">
      <t>ビヨウシ</t>
    </rPh>
    <rPh sb="60" eb="62">
      <t>キンガク</t>
    </rPh>
    <rPh sb="63" eb="65">
      <t>タショウ</t>
    </rPh>
    <rPh sb="65" eb="66">
      <t>コト</t>
    </rPh>
    <phoneticPr fontId="1"/>
  </si>
  <si>
    <t>1回　1,000円～1,300円</t>
    <rPh sb="1" eb="2">
      <t>カイ</t>
    </rPh>
    <rPh sb="8" eb="9">
      <t>エン</t>
    </rPh>
    <rPh sb="15" eb="16">
      <t>エン</t>
    </rPh>
    <phoneticPr fontId="1"/>
  </si>
  <si>
    <t>120/日</t>
    <rPh sb="4" eb="5">
      <t>ヒ</t>
    </rPh>
    <phoneticPr fontId="1"/>
  </si>
  <si>
    <t>若年性認知症のご利用者様に対し、特性やニーズに応じてサービスを提供します。</t>
    <rPh sb="0" eb="3">
      <t>ジャクネンセイ</t>
    </rPh>
    <rPh sb="3" eb="5">
      <t>ニンチ</t>
    </rPh>
    <rPh sb="5" eb="6">
      <t>ショウ</t>
    </rPh>
    <rPh sb="8" eb="12">
      <t>リヨウシャサマ</t>
    </rPh>
    <rPh sb="13" eb="14">
      <t>タイ</t>
    </rPh>
    <rPh sb="16" eb="18">
      <t>トクセイ</t>
    </rPh>
    <rPh sb="23" eb="24">
      <t>オウ</t>
    </rPh>
    <rPh sb="31" eb="33">
      <t>テイキョウ</t>
    </rPh>
    <phoneticPr fontId="1"/>
  </si>
  <si>
    <t>若年性認知症利用者　受入加算</t>
    <rPh sb="0" eb="3">
      <t>ジャクネンセイ</t>
    </rPh>
    <rPh sb="3" eb="5">
      <t>ニンチ</t>
    </rPh>
    <rPh sb="5" eb="6">
      <t>ショウ</t>
    </rPh>
    <rPh sb="6" eb="9">
      <t>リヨウシャ</t>
    </rPh>
    <rPh sb="10" eb="12">
      <t>ウケイレ</t>
    </rPh>
    <rPh sb="12" eb="14">
      <t>カサン</t>
    </rPh>
    <phoneticPr fontId="1"/>
  </si>
  <si>
    <t>若年性認知症利用者　　受入加算　　　　　</t>
    <rPh sb="0" eb="3">
      <t>ジャクネンセイ</t>
    </rPh>
    <rPh sb="3" eb="5">
      <t>ニンチ</t>
    </rPh>
    <rPh sb="5" eb="6">
      <t>ショウ</t>
    </rPh>
    <rPh sb="6" eb="9">
      <t>リヨウシャ</t>
    </rPh>
    <rPh sb="11" eb="13">
      <t>ウケイレ</t>
    </rPh>
    <rPh sb="13" eb="15">
      <t>カサン</t>
    </rPh>
    <phoneticPr fontId="1"/>
  </si>
  <si>
    <t>100円/月</t>
    <rPh sb="3" eb="4">
      <t>エン</t>
    </rPh>
    <rPh sb="5" eb="6">
      <t>ツキ</t>
    </rPh>
    <phoneticPr fontId="1"/>
  </si>
  <si>
    <t>通信連絡費</t>
    <rPh sb="0" eb="2">
      <t>ツウシン</t>
    </rPh>
    <rPh sb="2" eb="4">
      <t>レンラク</t>
    </rPh>
    <rPh sb="4" eb="5">
      <t>ヒ</t>
    </rPh>
    <phoneticPr fontId="1"/>
  </si>
  <si>
    <t>各書類の通信・連絡費にかかる費用として、切手代等</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</si>
</sst>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0.00_ "/>
    <numFmt numFmtId="178" formatCode="0.0%"/>
  </numFmts>
  <fonts count="18" x14ac:knownFonts="1">
    <font>
      <sz val="11"/>
      <color theme="1"/>
      <name val="ＭＳ Ｐゴシック"/>
      <family val="2"/>
      <charset val="128"/>
      <scheme val="minor"/>
    </font>
    <font>
      <sz val="6"/>
      <name val="ＭＳ Ｐゴシック"/>
      <family val="2"/>
      <charset val="128"/>
      <scheme val="minor"/>
    </font>
    <font>
      <sz val="16"/>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sz val="14"/>
      <color theme="1"/>
      <name val="ＭＳ Ｐゴシック"/>
      <family val="2"/>
      <charset val="128"/>
      <scheme val="minor"/>
    </font>
    <font>
      <sz val="16"/>
      <color theme="1"/>
      <name val="ＭＳ Ｐゴシック"/>
      <family val="2"/>
      <charset val="128"/>
      <scheme val="minor"/>
    </font>
    <font>
      <sz val="16"/>
      <color theme="0"/>
      <name val="ＭＳ Ｐゴシック"/>
      <family val="3"/>
      <charset val="128"/>
      <scheme val="minor"/>
    </font>
    <font>
      <sz val="14"/>
      <color theme="1"/>
      <name val="ＭＳ Ｐゴシック"/>
      <family val="3"/>
      <charset val="128"/>
    </font>
    <font>
      <sz val="16"/>
      <color theme="1"/>
      <name val="ＭＳ Ｐゴシック"/>
      <family val="3"/>
      <charset val="128"/>
    </font>
    <font>
      <sz val="16"/>
      <color rgb="FF00B050"/>
      <name val="ＭＳ Ｐゴシック"/>
      <family val="2"/>
      <charset val="128"/>
      <scheme val="minor"/>
    </font>
    <font>
      <b/>
      <sz val="18"/>
      <color theme="1"/>
      <name val="ＭＳ Ｐゴシック"/>
      <family val="3"/>
      <charset val="128"/>
      <scheme val="minor"/>
    </font>
    <font>
      <b/>
      <sz val="18"/>
      <color theme="3" tint="-0.249977111117893"/>
      <name val="ＭＳ Ｐゴシック"/>
      <family val="3"/>
      <charset val="128"/>
      <scheme val="minor"/>
    </font>
    <font>
      <b/>
      <sz val="18"/>
      <color theme="7" tint="-0.499984740745262"/>
      <name val="ＭＳ Ｐゴシック"/>
      <family val="3"/>
      <charset val="128"/>
      <scheme val="minor"/>
    </font>
    <font>
      <sz val="12"/>
      <color theme="1"/>
      <name val="ＭＳ Ｐゴシック"/>
      <family val="3"/>
      <charset val="128"/>
    </font>
    <font>
      <sz val="13"/>
      <color theme="1"/>
      <name val="ＭＳ Ｐゴシック"/>
      <family val="3"/>
      <charset val="128"/>
    </font>
    <font>
      <sz val="14"/>
      <color theme="0"/>
      <name val="ＭＳ Ｐゴシック"/>
      <family val="3"/>
      <charset val="128"/>
      <scheme val="minor"/>
    </font>
    <font>
      <sz val="13"/>
      <color rgb="FFFF0000"/>
      <name val="ＭＳ Ｐゴシック"/>
      <family val="3"/>
      <charset val="128"/>
    </font>
  </fonts>
  <fills count="4">
    <fill>
      <patternFill patternType="none"/>
    </fill>
    <fill>
      <patternFill patternType="gray125"/>
    </fill>
    <fill>
      <patternFill patternType="solid">
        <fgColor theme="9" tint="0.79998168889431442"/>
        <bgColor indexed="64"/>
      </patternFill>
    </fill>
    <fill>
      <patternFill patternType="solid">
        <fgColor theme="5" tint="0.79998168889431442"/>
        <bgColor indexed="64"/>
      </patternFill>
    </fill>
  </fills>
  <borders count="7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thin">
        <color indexed="64"/>
      </bottom>
      <diagonal/>
    </border>
    <border>
      <left/>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top/>
      <bottom/>
      <diagonal/>
    </border>
    <border>
      <left/>
      <right style="medium">
        <color indexed="64"/>
      </right>
      <top/>
      <bottom/>
      <diagonal/>
    </border>
    <border>
      <left/>
      <right style="medium">
        <color indexed="64"/>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thin">
        <color indexed="64"/>
      </bottom>
      <diagonal/>
    </border>
    <border>
      <left/>
      <right style="thin">
        <color indexed="64"/>
      </right>
      <top/>
      <bottom style="medium">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style="medium">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medium">
        <color indexed="64"/>
      </top>
      <bottom style="medium">
        <color indexed="64"/>
      </bottom>
      <diagonal/>
    </border>
    <border>
      <left/>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medium">
        <color indexed="64"/>
      </top>
      <bottom/>
      <diagonal/>
    </border>
    <border>
      <left style="medium">
        <color indexed="64"/>
      </left>
      <right style="thin">
        <color indexed="64"/>
      </right>
      <top style="medium">
        <color indexed="64"/>
      </top>
      <bottom style="thin">
        <color indexed="64"/>
      </bottom>
      <diagonal/>
    </border>
    <border diagonalUp="1">
      <left style="medium">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style="thin">
        <color indexed="64"/>
      </bottom>
      <diagonal/>
    </border>
  </borders>
  <cellStyleXfs count="1">
    <xf numFmtId="0" fontId="0" fillId="0" borderId="0">
      <alignment vertical="center"/>
    </xf>
  </cellStyleXfs>
  <cellXfs count="275">
    <xf numFmtId="0" fontId="0" fillId="0" borderId="0" xfId="0">
      <alignment vertical="center"/>
    </xf>
    <xf numFmtId="0" fontId="0" fillId="0" borderId="0" xfId="0" applyAlignment="1">
      <alignment vertical="center" shrinkToFit="1"/>
    </xf>
    <xf numFmtId="176" fontId="2" fillId="0" borderId="5" xfId="0" applyNumberFormat="1" applyFont="1" applyBorder="1" applyAlignment="1">
      <alignment vertical="center" shrinkToFit="1"/>
    </xf>
    <xf numFmtId="176" fontId="2" fillId="0" borderId="1" xfId="0" applyNumberFormat="1" applyFont="1" applyBorder="1" applyAlignment="1">
      <alignment vertical="center" shrinkToFit="1"/>
    </xf>
    <xf numFmtId="176" fontId="2" fillId="0" borderId="23" xfId="0" applyNumberFormat="1" applyFont="1" applyBorder="1" applyAlignment="1">
      <alignment vertical="center" shrinkToFit="1"/>
    </xf>
    <xf numFmtId="176" fontId="2" fillId="0" borderId="25" xfId="0" applyNumberFormat="1" applyFont="1" applyBorder="1" applyAlignment="1">
      <alignment vertical="center" shrinkToFit="1"/>
    </xf>
    <xf numFmtId="176" fontId="2" fillId="0" borderId="26" xfId="0" applyNumberFormat="1" applyFont="1" applyBorder="1" applyAlignment="1">
      <alignment vertical="center" shrinkToFit="1"/>
    </xf>
    <xf numFmtId="176" fontId="2" fillId="0" borderId="27" xfId="0" applyNumberFormat="1" applyFont="1" applyBorder="1" applyAlignment="1">
      <alignment vertical="center" shrinkToFit="1"/>
    </xf>
    <xf numFmtId="176" fontId="2" fillId="0" borderId="28" xfId="0" applyNumberFormat="1" applyFont="1" applyBorder="1" applyAlignment="1">
      <alignment vertical="center" shrinkToFit="1"/>
    </xf>
    <xf numFmtId="0" fontId="6" fillId="0" borderId="0" xfId="0" applyFont="1">
      <alignment vertical="center"/>
    </xf>
    <xf numFmtId="0" fontId="0" fillId="0" borderId="0" xfId="0" applyBorder="1" applyAlignment="1">
      <alignment horizontal="center" vertical="center" textRotation="255"/>
    </xf>
    <xf numFmtId="0" fontId="2" fillId="0" borderId="0" xfId="0" applyFont="1" applyBorder="1" applyAlignment="1">
      <alignment horizontal="center" vertical="center" wrapText="1"/>
    </xf>
    <xf numFmtId="176" fontId="7" fillId="0" borderId="0" xfId="0" applyNumberFormat="1" applyFont="1" applyBorder="1">
      <alignment vertical="center"/>
    </xf>
    <xf numFmtId="0" fontId="8" fillId="0" borderId="0" xfId="0" applyFont="1">
      <alignment vertical="center"/>
    </xf>
    <xf numFmtId="0" fontId="4" fillId="0" borderId="29" xfId="0" applyFont="1" applyBorder="1" applyAlignment="1">
      <alignment horizontal="center" vertical="center" shrinkToFit="1"/>
    </xf>
    <xf numFmtId="0" fontId="4" fillId="0" borderId="16" xfId="0" applyFont="1" applyBorder="1" applyAlignment="1">
      <alignment horizontal="center" vertical="center" shrinkToFit="1"/>
    </xf>
    <xf numFmtId="0" fontId="4" fillId="0" borderId="30" xfId="0" applyFont="1" applyBorder="1" applyAlignment="1">
      <alignment horizontal="center" vertical="center" shrinkToFit="1"/>
    </xf>
    <xf numFmtId="176" fontId="2" fillId="0" borderId="3" xfId="0" applyNumberFormat="1" applyFont="1" applyBorder="1" applyAlignment="1">
      <alignment vertical="center" shrinkToFit="1"/>
    </xf>
    <xf numFmtId="178" fontId="2" fillId="0" borderId="13" xfId="0" applyNumberFormat="1" applyFont="1" applyBorder="1" applyAlignment="1">
      <alignment vertical="center" shrinkToFit="1"/>
    </xf>
    <xf numFmtId="0" fontId="2" fillId="0" borderId="22" xfId="0" applyFont="1" applyBorder="1" applyAlignment="1">
      <alignment vertical="center" shrinkToFit="1"/>
    </xf>
    <xf numFmtId="177" fontId="2" fillId="0" borderId="0" xfId="0" applyNumberFormat="1" applyFont="1" applyBorder="1" applyAlignment="1">
      <alignment vertical="center" shrinkToFit="1"/>
    </xf>
    <xf numFmtId="177" fontId="2" fillId="0" borderId="21" xfId="0" applyNumberFormat="1" applyFont="1" applyBorder="1" applyAlignment="1">
      <alignment vertical="center" shrinkToFit="1"/>
    </xf>
    <xf numFmtId="176" fontId="2" fillId="0" borderId="4" xfId="0" applyNumberFormat="1" applyFont="1" applyBorder="1" applyAlignment="1">
      <alignment vertical="center" shrinkToFit="1"/>
    </xf>
    <xf numFmtId="0" fontId="8" fillId="0" borderId="1" xfId="0" applyFont="1" applyFill="1" applyBorder="1" applyAlignment="1">
      <alignment vertical="center" wrapText="1"/>
    </xf>
    <xf numFmtId="0" fontId="8" fillId="0" borderId="1" xfId="0" applyFont="1" applyFill="1" applyBorder="1" applyAlignment="1">
      <alignment horizontal="left" vertical="center" wrapText="1"/>
    </xf>
    <xf numFmtId="0" fontId="8" fillId="0" borderId="35" xfId="0" applyFont="1" applyFill="1" applyBorder="1" applyAlignment="1">
      <alignment horizontal="left" vertical="center" wrapText="1"/>
    </xf>
    <xf numFmtId="176" fontId="2" fillId="0" borderId="34" xfId="0" applyNumberFormat="1" applyFont="1" applyBorder="1" applyAlignment="1">
      <alignment vertical="center" shrinkToFit="1"/>
    </xf>
    <xf numFmtId="176" fontId="2" fillId="0" borderId="37" xfId="0" applyNumberFormat="1" applyFont="1" applyBorder="1" applyAlignment="1">
      <alignment vertical="center" shrinkToFit="1"/>
    </xf>
    <xf numFmtId="176" fontId="2" fillId="0" borderId="35" xfId="0" applyNumberFormat="1" applyFont="1" applyBorder="1" applyAlignment="1">
      <alignment vertical="center" shrinkToFit="1"/>
    </xf>
    <xf numFmtId="176" fontId="2" fillId="0" borderId="38" xfId="0" applyNumberFormat="1" applyFont="1" applyBorder="1" applyAlignment="1">
      <alignment vertical="center" shrinkToFit="1"/>
    </xf>
    <xf numFmtId="0" fontId="8" fillId="0" borderId="1" xfId="0" applyFont="1" applyBorder="1" applyAlignment="1">
      <alignment vertical="center" wrapText="1"/>
    </xf>
    <xf numFmtId="0" fontId="8" fillId="2" borderId="34" xfId="0" applyFont="1" applyFill="1" applyBorder="1" applyAlignment="1">
      <alignment horizontal="center" vertical="center" wrapText="1"/>
    </xf>
    <xf numFmtId="0" fontId="8" fillId="3" borderId="34" xfId="0" applyFont="1" applyFill="1" applyBorder="1" applyAlignment="1">
      <alignment horizontal="center" vertical="center" wrapText="1"/>
    </xf>
    <xf numFmtId="0" fontId="2" fillId="0" borderId="3" xfId="0" applyFont="1" applyBorder="1" applyAlignment="1">
      <alignment horizontal="center" vertical="center" shrinkToFit="1"/>
    </xf>
    <xf numFmtId="0" fontId="0" fillId="0" borderId="8" xfId="0" applyBorder="1">
      <alignment vertical="center"/>
    </xf>
    <xf numFmtId="0" fontId="6" fillId="0" borderId="63" xfId="0" applyFont="1" applyBorder="1">
      <alignment vertical="center"/>
    </xf>
    <xf numFmtId="0" fontId="6" fillId="0" borderId="21" xfId="0" applyFont="1" applyBorder="1">
      <alignment vertical="center"/>
    </xf>
    <xf numFmtId="0" fontId="0" fillId="0" borderId="20" xfId="0" applyBorder="1" applyAlignment="1">
      <alignment vertical="center" shrinkToFit="1"/>
    </xf>
    <xf numFmtId="178" fontId="2" fillId="0" borderId="13" xfId="0" applyNumberFormat="1" applyFont="1" applyFill="1" applyBorder="1" applyAlignment="1">
      <alignment vertical="center" shrinkToFit="1"/>
    </xf>
    <xf numFmtId="0" fontId="2" fillId="0" borderId="22" xfId="0" applyFont="1" applyFill="1" applyBorder="1" applyAlignment="1">
      <alignment vertical="center" shrinkToFit="1"/>
    </xf>
    <xf numFmtId="176" fontId="2" fillId="0" borderId="1" xfId="0" applyNumberFormat="1" applyFont="1" applyFill="1" applyBorder="1" applyAlignment="1">
      <alignment vertical="center" shrinkToFit="1"/>
    </xf>
    <xf numFmtId="176" fontId="2" fillId="0" borderId="27" xfId="0" applyNumberFormat="1" applyFont="1" applyFill="1" applyBorder="1" applyAlignment="1">
      <alignment vertical="center" shrinkToFit="1"/>
    </xf>
    <xf numFmtId="176" fontId="2" fillId="0" borderId="35" xfId="0" applyNumberFormat="1" applyFont="1" applyFill="1" applyBorder="1" applyAlignment="1">
      <alignment vertical="center" shrinkToFit="1"/>
    </xf>
    <xf numFmtId="176" fontId="2" fillId="0" borderId="38" xfId="0" applyNumberFormat="1" applyFont="1" applyFill="1" applyBorder="1" applyAlignment="1">
      <alignment vertical="center" shrinkToFit="1"/>
    </xf>
    <xf numFmtId="0" fontId="2" fillId="0" borderId="6" xfId="0" applyFont="1" applyBorder="1" applyAlignment="1">
      <alignment horizontal="center" vertical="center" shrinkToFit="1"/>
    </xf>
    <xf numFmtId="0" fontId="2" fillId="0" borderId="19" xfId="0" applyFont="1" applyBorder="1" applyAlignment="1">
      <alignment horizontal="left" vertical="center" shrinkToFit="1"/>
    </xf>
    <xf numFmtId="0" fontId="4" fillId="0" borderId="17" xfId="0" applyFont="1" applyBorder="1" applyAlignment="1">
      <alignment horizontal="left" vertical="center" wrapText="1"/>
    </xf>
    <xf numFmtId="0" fontId="4" fillId="0" borderId="15" xfId="0" applyFont="1" applyBorder="1" applyAlignment="1">
      <alignment horizontal="left" vertical="center" wrapText="1"/>
    </xf>
    <xf numFmtId="0" fontId="4" fillId="0" borderId="59" xfId="0" applyFont="1" applyBorder="1" applyAlignment="1">
      <alignment horizontal="left" vertical="center" wrapText="1"/>
    </xf>
    <xf numFmtId="0" fontId="4" fillId="0" borderId="18" xfId="0" applyFont="1" applyBorder="1" applyAlignment="1">
      <alignment horizontal="left" vertical="center" wrapText="1"/>
    </xf>
    <xf numFmtId="0" fontId="4" fillId="0" borderId="17" xfId="0" applyFont="1" applyBorder="1" applyAlignment="1">
      <alignment horizontal="center" vertical="center" shrinkToFit="1"/>
    </xf>
    <xf numFmtId="0" fontId="4" fillId="0" borderId="15" xfId="0" applyFont="1" applyBorder="1" applyAlignment="1">
      <alignment horizontal="center" vertical="center" shrinkToFit="1"/>
    </xf>
    <xf numFmtId="0" fontId="4" fillId="0" borderId="59" xfId="0" applyFont="1" applyBorder="1" applyAlignment="1">
      <alignment horizontal="center" vertical="center" shrinkToFit="1"/>
    </xf>
    <xf numFmtId="176" fontId="2" fillId="0" borderId="29" xfId="0" applyNumberFormat="1" applyFont="1" applyBorder="1" applyAlignment="1">
      <alignment vertical="center" shrinkToFit="1"/>
    </xf>
    <xf numFmtId="176" fontId="2" fillId="0" borderId="16" xfId="0" applyNumberFormat="1" applyFont="1" applyBorder="1" applyAlignment="1">
      <alignment vertical="center" shrinkToFit="1"/>
    </xf>
    <xf numFmtId="176" fontId="2" fillId="0" borderId="57" xfId="0" applyNumberFormat="1" applyFont="1" applyBorder="1" applyAlignment="1">
      <alignment vertical="center" shrinkToFit="1"/>
    </xf>
    <xf numFmtId="176" fontId="2" fillId="0" borderId="30" xfId="0" applyNumberFormat="1" applyFont="1" applyBorder="1" applyAlignment="1">
      <alignment vertical="center" shrinkToFit="1"/>
    </xf>
    <xf numFmtId="176" fontId="2" fillId="0" borderId="51" xfId="0" applyNumberFormat="1" applyFont="1" applyBorder="1" applyAlignment="1">
      <alignment vertical="center" shrinkToFit="1"/>
    </xf>
    <xf numFmtId="0" fontId="2" fillId="0" borderId="64" xfId="0" applyFont="1" applyBorder="1" applyAlignment="1">
      <alignment horizontal="right" vertical="center" shrinkToFit="1"/>
    </xf>
    <xf numFmtId="0" fontId="2" fillId="0" borderId="52" xfId="0" applyFont="1" applyBorder="1" applyAlignment="1">
      <alignment horizontal="right" vertical="center" shrinkToFit="1"/>
    </xf>
    <xf numFmtId="0" fontId="4" fillId="0" borderId="65" xfId="0" applyFont="1" applyBorder="1" applyAlignment="1">
      <alignment horizontal="center" vertical="center" shrinkToFit="1"/>
    </xf>
    <xf numFmtId="0" fontId="4" fillId="0" borderId="66" xfId="0" applyFont="1" applyBorder="1" applyAlignment="1">
      <alignment horizontal="center" vertical="center" shrinkToFit="1"/>
    </xf>
    <xf numFmtId="176" fontId="2" fillId="0" borderId="67" xfId="0" applyNumberFormat="1" applyFont="1" applyBorder="1" applyAlignment="1">
      <alignment vertical="center" shrinkToFit="1"/>
    </xf>
    <xf numFmtId="176" fontId="2" fillId="0" borderId="68" xfId="0" applyNumberFormat="1" applyFont="1" applyBorder="1" applyAlignment="1">
      <alignment vertical="center" shrinkToFit="1"/>
    </xf>
    <xf numFmtId="176" fontId="2" fillId="0" borderId="24" xfId="0" applyNumberFormat="1" applyFont="1" applyBorder="1" applyAlignment="1">
      <alignment vertical="center" shrinkToFit="1"/>
    </xf>
    <xf numFmtId="0" fontId="2" fillId="0" borderId="69" xfId="0" applyFont="1" applyBorder="1" applyAlignment="1">
      <alignment horizontal="left" vertical="center" shrinkToFit="1"/>
    </xf>
    <xf numFmtId="0" fontId="2" fillId="0" borderId="52" xfId="0" applyFont="1" applyBorder="1" applyAlignment="1">
      <alignment horizontal="left" vertical="center" shrinkToFit="1"/>
    </xf>
    <xf numFmtId="0" fontId="2" fillId="0" borderId="55" xfId="0" applyFont="1" applyBorder="1" applyAlignment="1">
      <alignment horizontal="left" vertical="center" shrinkToFit="1"/>
    </xf>
    <xf numFmtId="0" fontId="2" fillId="0" borderId="53" xfId="0" applyFont="1" applyBorder="1" applyAlignment="1">
      <alignment horizontal="left" vertical="center" shrinkToFit="1"/>
    </xf>
    <xf numFmtId="176" fontId="2" fillId="0" borderId="45" xfId="0" applyNumberFormat="1" applyFont="1" applyBorder="1" applyAlignment="1">
      <alignment vertical="center" shrinkToFit="1"/>
    </xf>
    <xf numFmtId="176" fontId="2" fillId="0" borderId="22" xfId="0" applyNumberFormat="1" applyFont="1" applyBorder="1" applyAlignment="1">
      <alignment vertical="center" shrinkToFit="1"/>
    </xf>
    <xf numFmtId="176" fontId="2" fillId="0" borderId="53" xfId="0" applyNumberFormat="1" applyFont="1" applyBorder="1" applyAlignment="1">
      <alignment vertical="center" shrinkToFit="1"/>
    </xf>
    <xf numFmtId="0" fontId="2" fillId="0" borderId="14" xfId="0" applyFont="1" applyBorder="1" applyAlignment="1">
      <alignment horizontal="left" vertical="center" shrinkToFit="1"/>
    </xf>
    <xf numFmtId="0" fontId="2" fillId="0" borderId="2" xfId="0" applyFont="1" applyBorder="1" applyAlignment="1">
      <alignment horizontal="left" vertical="center" shrinkToFit="1"/>
    </xf>
    <xf numFmtId="0" fontId="8" fillId="0" borderId="8" xfId="0" applyFont="1" applyFill="1" applyBorder="1" applyAlignment="1">
      <alignment horizontal="left" vertical="center" wrapText="1"/>
    </xf>
    <xf numFmtId="0" fontId="8" fillId="0" borderId="8" xfId="0" applyFont="1" applyFill="1" applyBorder="1" applyAlignment="1">
      <alignment horizontal="right" vertical="center" wrapText="1"/>
    </xf>
    <xf numFmtId="0" fontId="14" fillId="0" borderId="8" xfId="0" applyFont="1" applyFill="1" applyBorder="1" applyAlignment="1">
      <alignment horizontal="left" vertical="center" wrapText="1"/>
    </xf>
    <xf numFmtId="0" fontId="5" fillId="0" borderId="8" xfId="0" applyFont="1" applyFill="1" applyBorder="1" applyAlignment="1">
      <alignment horizontal="center" vertical="center" textRotation="255"/>
    </xf>
    <xf numFmtId="0" fontId="3" fillId="0" borderId="0" xfId="0" applyFont="1">
      <alignment vertical="center"/>
    </xf>
    <xf numFmtId="176" fontId="2" fillId="0" borderId="70" xfId="0" applyNumberFormat="1" applyFont="1" applyBorder="1" applyAlignment="1">
      <alignment vertical="center" shrinkToFit="1"/>
    </xf>
    <xf numFmtId="0" fontId="8" fillId="0" borderId="1" xfId="0" applyFont="1" applyBorder="1" applyAlignment="1">
      <alignment horizontal="left" vertical="center" wrapText="1"/>
    </xf>
    <xf numFmtId="0" fontId="8" fillId="0" borderId="14" xfId="0" applyFont="1" applyBorder="1" applyAlignment="1">
      <alignment horizontal="center" vertical="center" shrinkToFit="1"/>
    </xf>
    <xf numFmtId="0" fontId="8" fillId="0" borderId="16" xfId="0" applyFont="1" applyBorder="1" applyAlignment="1">
      <alignment horizontal="center" vertical="center" shrinkToFit="1"/>
    </xf>
    <xf numFmtId="0" fontId="15" fillId="0" borderId="14" xfId="0" applyFont="1" applyBorder="1" applyAlignment="1">
      <alignment horizontal="left" vertical="center" wrapText="1"/>
    </xf>
    <xf numFmtId="0" fontId="15" fillId="0" borderId="15" xfId="0" applyFont="1" applyBorder="1" applyAlignment="1">
      <alignment horizontal="left" vertical="center" wrapText="1"/>
    </xf>
    <xf numFmtId="0" fontId="15" fillId="0" borderId="39" xfId="0" applyFont="1" applyBorder="1" applyAlignment="1">
      <alignment horizontal="left" vertical="center" wrapText="1"/>
    </xf>
    <xf numFmtId="0" fontId="9" fillId="0" borderId="11" xfId="0" applyFont="1" applyBorder="1" applyAlignment="1">
      <alignment horizontal="left" vertical="center"/>
    </xf>
    <xf numFmtId="0" fontId="3" fillId="3" borderId="40" xfId="0" applyFont="1" applyFill="1" applyBorder="1" applyAlignment="1">
      <alignment horizontal="center" vertical="center" textRotation="255" shrinkToFit="1"/>
    </xf>
    <xf numFmtId="0" fontId="3" fillId="3" borderId="41" xfId="0" applyFont="1" applyFill="1" applyBorder="1" applyAlignment="1">
      <alignment horizontal="center" vertical="center" textRotation="255" shrinkToFit="1"/>
    </xf>
    <xf numFmtId="0" fontId="3" fillId="3" borderId="42" xfId="0" applyFont="1" applyFill="1" applyBorder="1" applyAlignment="1">
      <alignment horizontal="center" vertical="center" textRotation="255" shrinkToFit="1"/>
    </xf>
    <xf numFmtId="0" fontId="8" fillId="3" borderId="19"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8" fillId="3" borderId="17" xfId="0" applyFont="1" applyFill="1" applyBorder="1" applyAlignment="1">
      <alignment horizontal="center" vertical="center" wrapText="1"/>
    </xf>
    <xf numFmtId="0" fontId="8" fillId="3" borderId="52" xfId="0" applyFont="1" applyFill="1" applyBorder="1" applyAlignment="1">
      <alignment horizontal="center" vertical="center" wrapText="1"/>
    </xf>
    <xf numFmtId="0" fontId="8" fillId="0" borderId="14" xfId="0" applyFont="1" applyBorder="1" applyAlignment="1">
      <alignment horizontal="right" vertical="center" wrapText="1"/>
    </xf>
    <xf numFmtId="0" fontId="8" fillId="0" borderId="16" xfId="0" applyFont="1" applyBorder="1" applyAlignment="1">
      <alignment horizontal="right" vertical="center" wrapText="1"/>
    </xf>
    <xf numFmtId="0" fontId="8" fillId="0" borderId="33" xfId="0" applyFont="1" applyBorder="1" applyAlignment="1">
      <alignment horizontal="center" vertical="center" shrinkToFit="1"/>
    </xf>
    <xf numFmtId="0" fontId="8" fillId="0" borderId="30" xfId="0" applyFont="1" applyBorder="1" applyAlignment="1">
      <alignment horizontal="center" vertical="center" shrinkToFit="1"/>
    </xf>
    <xf numFmtId="0" fontId="15" fillId="0" borderId="33" xfId="0" applyFont="1" applyBorder="1" applyAlignment="1">
      <alignment horizontal="left" vertical="center" wrapText="1"/>
    </xf>
    <xf numFmtId="0" fontId="15" fillId="0" borderId="18" xfId="0" applyFont="1" applyBorder="1" applyAlignment="1">
      <alignment horizontal="left" vertical="center" wrapText="1"/>
    </xf>
    <xf numFmtId="0" fontId="15" fillId="0" borderId="53" xfId="0" applyFont="1" applyBorder="1" applyAlignment="1">
      <alignment horizontal="left" vertical="center" wrapText="1"/>
    </xf>
    <xf numFmtId="0" fontId="8" fillId="0" borderId="14" xfId="0" applyFont="1" applyBorder="1" applyAlignment="1">
      <alignment horizontal="center" vertical="center" wrapText="1"/>
    </xf>
    <xf numFmtId="0" fontId="8" fillId="0" borderId="16" xfId="0" applyFont="1" applyBorder="1" applyAlignment="1">
      <alignment horizontal="center" vertical="center" wrapText="1"/>
    </xf>
    <xf numFmtId="0" fontId="15" fillId="0" borderId="14" xfId="0" applyFont="1" applyBorder="1" applyAlignment="1">
      <alignment vertical="center" wrapText="1"/>
    </xf>
    <xf numFmtId="0" fontId="15" fillId="0" borderId="15" xfId="0" applyFont="1" applyBorder="1" applyAlignment="1">
      <alignment vertical="center" wrapText="1"/>
    </xf>
    <xf numFmtId="0" fontId="15" fillId="0" borderId="39" xfId="0" applyFont="1" applyBorder="1" applyAlignment="1">
      <alignment vertical="center" wrapText="1"/>
    </xf>
    <xf numFmtId="0" fontId="8" fillId="0" borderId="23" xfId="0" applyFont="1" applyFill="1" applyBorder="1" applyAlignment="1">
      <alignment horizontal="left" vertical="center" wrapText="1"/>
    </xf>
    <xf numFmtId="0" fontId="8" fillId="0" borderId="32" xfId="0" applyFont="1" applyFill="1" applyBorder="1" applyAlignment="1">
      <alignment horizontal="left" vertical="center" wrapText="1"/>
    </xf>
    <xf numFmtId="0" fontId="8" fillId="0" borderId="36" xfId="0" applyFont="1" applyFill="1" applyBorder="1" applyAlignment="1">
      <alignment horizontal="left" vertical="center" wrapText="1"/>
    </xf>
    <xf numFmtId="0" fontId="8" fillId="0" borderId="14" xfId="0" applyFont="1" applyFill="1" applyBorder="1" applyAlignment="1">
      <alignment horizontal="right" vertical="center" wrapText="1"/>
    </xf>
    <xf numFmtId="0" fontId="8" fillId="0" borderId="16" xfId="0" applyFont="1" applyFill="1" applyBorder="1" applyAlignment="1">
      <alignment horizontal="right" vertical="center" wrapText="1"/>
    </xf>
    <xf numFmtId="0" fontId="15" fillId="0" borderId="14" xfId="0" applyFont="1" applyFill="1" applyBorder="1" applyAlignment="1">
      <alignment horizontal="left" vertical="center" wrapText="1"/>
    </xf>
    <xf numFmtId="0" fontId="15" fillId="0" borderId="15" xfId="0" applyFont="1" applyFill="1" applyBorder="1" applyAlignment="1">
      <alignment horizontal="left" vertical="center" wrapText="1"/>
    </xf>
    <xf numFmtId="0" fontId="15" fillId="0" borderId="39" xfId="0" applyFont="1" applyFill="1" applyBorder="1" applyAlignment="1">
      <alignment horizontal="left" vertical="center" wrapText="1"/>
    </xf>
    <xf numFmtId="0" fontId="8" fillId="0" borderId="33" xfId="0" applyFont="1" applyFill="1" applyBorder="1" applyAlignment="1">
      <alignment horizontal="right" vertical="center" wrapText="1"/>
    </xf>
    <xf numFmtId="0" fontId="8" fillId="0" borderId="30" xfId="0" applyFont="1" applyFill="1" applyBorder="1" applyAlignment="1">
      <alignment horizontal="right" vertical="center" wrapText="1"/>
    </xf>
    <xf numFmtId="0" fontId="15" fillId="0" borderId="33" xfId="0" applyFont="1" applyFill="1" applyBorder="1" applyAlignment="1">
      <alignment horizontal="left" vertical="center" wrapText="1"/>
    </xf>
    <xf numFmtId="0" fontId="15" fillId="0" borderId="18" xfId="0" applyFont="1" applyFill="1" applyBorder="1" applyAlignment="1">
      <alignment horizontal="left" vertical="center" wrapText="1"/>
    </xf>
    <xf numFmtId="0" fontId="15" fillId="0" borderId="53" xfId="0" applyFont="1" applyFill="1" applyBorder="1" applyAlignment="1">
      <alignment horizontal="left" vertical="center" wrapText="1"/>
    </xf>
    <xf numFmtId="0" fontId="5" fillId="2" borderId="40" xfId="0" applyFont="1" applyFill="1" applyBorder="1" applyAlignment="1">
      <alignment horizontal="center" vertical="center" textRotation="255"/>
    </xf>
    <xf numFmtId="0" fontId="5" fillId="2" borderId="41" xfId="0" applyFont="1" applyFill="1" applyBorder="1" applyAlignment="1">
      <alignment horizontal="center" vertical="center" textRotation="255"/>
    </xf>
    <xf numFmtId="0" fontId="5" fillId="2" borderId="42" xfId="0" applyFont="1" applyFill="1" applyBorder="1" applyAlignment="1">
      <alignment horizontal="center" vertical="center" textRotation="255"/>
    </xf>
    <xf numFmtId="0" fontId="8" fillId="2" borderId="19" xfId="0" applyFont="1" applyFill="1" applyBorder="1" applyAlignment="1">
      <alignment horizontal="center" vertical="center" wrapText="1"/>
    </xf>
    <xf numFmtId="0" fontId="8" fillId="2" borderId="29" xfId="0" applyFont="1" applyFill="1" applyBorder="1" applyAlignment="1">
      <alignment horizontal="center" vertical="center" wrapText="1"/>
    </xf>
    <xf numFmtId="0" fontId="8" fillId="2" borderId="17" xfId="0" applyFont="1" applyFill="1" applyBorder="1" applyAlignment="1">
      <alignment horizontal="center" vertical="center" wrapText="1"/>
    </xf>
    <xf numFmtId="0" fontId="8" fillId="2" borderId="52" xfId="0" applyFont="1" applyFill="1" applyBorder="1" applyAlignment="1">
      <alignment horizontal="center" vertical="center" wrapText="1"/>
    </xf>
    <xf numFmtId="0" fontId="15" fillId="0" borderId="71" xfId="0" applyFont="1" applyBorder="1" applyAlignment="1">
      <alignment vertical="center" wrapText="1"/>
    </xf>
    <xf numFmtId="0" fontId="15" fillId="0" borderId="13" xfId="0" applyFont="1" applyBorder="1" applyAlignment="1">
      <alignment vertical="center" wrapText="1"/>
    </xf>
    <xf numFmtId="0" fontId="15" fillId="0" borderId="22" xfId="0" applyFont="1" applyBorder="1" applyAlignment="1">
      <alignment vertical="center" wrapText="1"/>
    </xf>
    <xf numFmtId="0" fontId="2" fillId="0" borderId="56" xfId="0" applyFont="1" applyBorder="1" applyAlignment="1">
      <alignment horizontal="center" vertical="center" shrinkToFit="1"/>
    </xf>
    <xf numFmtId="0" fontId="2" fillId="0" borderId="15" xfId="0" applyFont="1" applyBorder="1" applyAlignment="1">
      <alignment horizontal="center" vertical="center" shrinkToFit="1"/>
    </xf>
    <xf numFmtId="0" fontId="2" fillId="0" borderId="16" xfId="0" applyFont="1" applyBorder="1" applyAlignment="1">
      <alignment horizontal="center" vertical="center" shrinkToFit="1"/>
    </xf>
    <xf numFmtId="0" fontId="2" fillId="0" borderId="55" xfId="0" applyFont="1" applyBorder="1" applyAlignment="1">
      <alignment horizontal="center" vertical="center" shrinkToFit="1"/>
    </xf>
    <xf numFmtId="0" fontId="2" fillId="0" borderId="18" xfId="0" applyFont="1" applyBorder="1" applyAlignment="1">
      <alignment horizontal="center" vertical="center" shrinkToFit="1"/>
    </xf>
    <xf numFmtId="0" fontId="2" fillId="0" borderId="30" xfId="0" applyFont="1" applyBorder="1" applyAlignment="1">
      <alignment horizontal="center" vertical="center" shrinkToFit="1"/>
    </xf>
    <xf numFmtId="0" fontId="9" fillId="0" borderId="0" xfId="0" applyFont="1" applyAlignment="1">
      <alignment horizontal="left" vertical="center"/>
    </xf>
    <xf numFmtId="0" fontId="8" fillId="0" borderId="11" xfId="0" applyFont="1" applyBorder="1" applyAlignment="1">
      <alignment horizontal="left" vertical="center"/>
    </xf>
    <xf numFmtId="0" fontId="6" fillId="0" borderId="25" xfId="0" applyFont="1" applyBorder="1" applyAlignment="1">
      <alignment horizontal="center" vertical="center"/>
    </xf>
    <xf numFmtId="0" fontId="6" fillId="0" borderId="26" xfId="0" applyFont="1" applyBorder="1" applyAlignment="1">
      <alignment horizontal="center" vertical="center"/>
    </xf>
    <xf numFmtId="0" fontId="10" fillId="0" borderId="11" xfId="0" applyFont="1" applyBorder="1" applyAlignment="1">
      <alignment horizontal="left" vertical="center"/>
    </xf>
    <xf numFmtId="0" fontId="4" fillId="2" borderId="7" xfId="0" applyFont="1" applyFill="1" applyBorder="1" applyAlignment="1">
      <alignment horizontal="right" vertical="center" wrapText="1"/>
    </xf>
    <xf numFmtId="0" fontId="4" fillId="2" borderId="8" xfId="0" applyFont="1" applyFill="1" applyBorder="1" applyAlignment="1">
      <alignment horizontal="right" vertical="center" wrapText="1"/>
    </xf>
    <xf numFmtId="0" fontId="4" fillId="2" borderId="31" xfId="0" applyFont="1" applyFill="1" applyBorder="1" applyAlignment="1">
      <alignment horizontal="right" vertical="center" wrapText="1"/>
    </xf>
    <xf numFmtId="0" fontId="2" fillId="2" borderId="48" xfId="0" applyFont="1" applyFill="1" applyBorder="1" applyAlignment="1">
      <alignment horizontal="center" vertical="center" shrinkToFit="1"/>
    </xf>
    <xf numFmtId="0" fontId="2" fillId="2" borderId="43" xfId="0" applyFont="1" applyFill="1" applyBorder="1" applyAlignment="1">
      <alignment horizontal="center" vertical="center" shrinkToFit="1"/>
    </xf>
    <xf numFmtId="0" fontId="2" fillId="2" borderId="49" xfId="0" applyFont="1" applyFill="1" applyBorder="1" applyAlignment="1">
      <alignment horizontal="center" vertical="center" shrinkToFit="1"/>
    </xf>
    <xf numFmtId="0" fontId="2" fillId="2" borderId="46" xfId="0" applyFont="1" applyFill="1" applyBorder="1" applyAlignment="1">
      <alignment horizontal="center" vertical="center" shrinkToFit="1"/>
    </xf>
    <xf numFmtId="0" fontId="4" fillId="2" borderId="54" xfId="0" applyFont="1" applyFill="1" applyBorder="1" applyAlignment="1">
      <alignment horizontal="left" vertical="center" wrapText="1"/>
    </xf>
    <xf numFmtId="0" fontId="4" fillId="2" borderId="13" xfId="0" applyFont="1" applyFill="1" applyBorder="1" applyAlignment="1">
      <alignment horizontal="left" vertical="center" wrapText="1"/>
    </xf>
    <xf numFmtId="0" fontId="4" fillId="2" borderId="45" xfId="0" applyFont="1" applyFill="1" applyBorder="1" applyAlignment="1">
      <alignment horizontal="left" vertical="center" wrapText="1"/>
    </xf>
    <xf numFmtId="0" fontId="2" fillId="3" borderId="60" xfId="0" applyFont="1" applyFill="1" applyBorder="1" applyAlignment="1">
      <alignment horizontal="center" vertical="center" textRotation="255" shrinkToFit="1"/>
    </xf>
    <xf numFmtId="0" fontId="2" fillId="3" borderId="61" xfId="0" applyFont="1" applyFill="1" applyBorder="1" applyAlignment="1">
      <alignment horizontal="center" vertical="center" textRotation="255" shrinkToFit="1"/>
    </xf>
    <xf numFmtId="0" fontId="2" fillId="3" borderId="62" xfId="0" applyFont="1" applyFill="1" applyBorder="1" applyAlignment="1">
      <alignment horizontal="center" vertical="center" textRotation="255" shrinkToFit="1"/>
    </xf>
    <xf numFmtId="0" fontId="2" fillId="0" borderId="8" xfId="0" applyFont="1" applyBorder="1" applyAlignment="1">
      <alignment horizontal="left" vertical="center" shrinkToFit="1"/>
    </xf>
    <xf numFmtId="0" fontId="2" fillId="0" borderId="31" xfId="0" applyFont="1" applyBorder="1" applyAlignment="1">
      <alignment horizontal="left" vertical="center" shrinkToFit="1"/>
    </xf>
    <xf numFmtId="0" fontId="2" fillId="0" borderId="13" xfId="0" applyFont="1" applyBorder="1" applyAlignment="1">
      <alignment horizontal="left" vertical="center" shrinkToFit="1"/>
    </xf>
    <xf numFmtId="0" fontId="2" fillId="0" borderId="45" xfId="0" applyFont="1" applyBorder="1" applyAlignment="1">
      <alignment horizontal="left" vertical="center" shrinkToFit="1"/>
    </xf>
    <xf numFmtId="0" fontId="2" fillId="0" borderId="59" xfId="0" applyFont="1" applyBorder="1" applyAlignment="1">
      <alignment horizontal="left" vertical="center" shrinkToFit="1"/>
    </xf>
    <xf numFmtId="0" fontId="2" fillId="0" borderId="57" xfId="0" applyFont="1" applyBorder="1" applyAlignment="1">
      <alignment horizontal="left" vertical="center" shrinkToFit="1"/>
    </xf>
    <xf numFmtId="0" fontId="2" fillId="0" borderId="11" xfId="0" applyFont="1" applyBorder="1" applyAlignment="1">
      <alignment horizontal="left" vertical="center" shrinkToFit="1"/>
    </xf>
    <xf numFmtId="0" fontId="2" fillId="0" borderId="44" xfId="0" applyFont="1" applyBorder="1" applyAlignment="1">
      <alignment horizontal="left" vertical="center" shrinkToFit="1"/>
    </xf>
    <xf numFmtId="0" fontId="3" fillId="0" borderId="51" xfId="0" applyFont="1" applyBorder="1" applyAlignment="1">
      <alignment horizontal="center" vertical="center"/>
    </xf>
    <xf numFmtId="0" fontId="0" fillId="0" borderId="25" xfId="0" applyBorder="1" applyAlignment="1">
      <alignment horizontal="center" vertical="center"/>
    </xf>
    <xf numFmtId="0" fontId="10" fillId="0" borderId="0" xfId="0" applyFont="1" applyBorder="1" applyAlignment="1">
      <alignment horizontal="left" vertical="center"/>
    </xf>
    <xf numFmtId="0" fontId="6" fillId="0" borderId="11" xfId="0" applyFont="1" applyBorder="1" applyAlignment="1">
      <alignment horizontal="center" vertical="center" shrinkToFit="1"/>
    </xf>
    <xf numFmtId="0" fontId="3" fillId="3" borderId="7" xfId="0" applyFont="1" applyFill="1" applyBorder="1" applyAlignment="1">
      <alignment horizontal="right" vertical="center" shrinkToFit="1"/>
    </xf>
    <xf numFmtId="0" fontId="3" fillId="3" borderId="8" xfId="0" applyFont="1" applyFill="1" applyBorder="1" applyAlignment="1">
      <alignment horizontal="right" vertical="center" shrinkToFit="1"/>
    </xf>
    <xf numFmtId="0" fontId="3" fillId="3" borderId="9" xfId="0" applyFont="1" applyFill="1" applyBorder="1" applyAlignment="1">
      <alignment horizontal="right" vertical="center" shrinkToFit="1"/>
    </xf>
    <xf numFmtId="0" fontId="2" fillId="3" borderId="40" xfId="0" applyFont="1" applyFill="1" applyBorder="1" applyAlignment="1">
      <alignment horizontal="center" vertical="center" shrinkToFit="1"/>
    </xf>
    <xf numFmtId="0" fontId="2" fillId="3" borderId="42" xfId="0" applyFont="1" applyFill="1" applyBorder="1" applyAlignment="1">
      <alignment horizontal="center" vertical="center" shrinkToFit="1"/>
    </xf>
    <xf numFmtId="0" fontId="2" fillId="3" borderId="48" xfId="0" applyFont="1" applyFill="1" applyBorder="1" applyAlignment="1">
      <alignment horizontal="center" vertical="center" shrinkToFit="1"/>
    </xf>
    <xf numFmtId="0" fontId="2" fillId="3" borderId="36" xfId="0" applyFont="1" applyFill="1" applyBorder="1" applyAlignment="1">
      <alignment horizontal="center" vertical="center" shrinkToFit="1"/>
    </xf>
    <xf numFmtId="0" fontId="2" fillId="3" borderId="49" xfId="0" applyFont="1" applyFill="1" applyBorder="1" applyAlignment="1">
      <alignment horizontal="center" vertical="center" shrinkToFit="1"/>
    </xf>
    <xf numFmtId="0" fontId="2" fillId="3" borderId="50" xfId="0" applyFont="1" applyFill="1" applyBorder="1" applyAlignment="1">
      <alignment horizontal="center" vertical="center" shrinkToFit="1"/>
    </xf>
    <xf numFmtId="0" fontId="3" fillId="3" borderId="10" xfId="0" applyFont="1" applyFill="1" applyBorder="1" applyAlignment="1">
      <alignment horizontal="left" vertical="center" shrinkToFit="1"/>
    </xf>
    <xf numFmtId="0" fontId="3" fillId="3" borderId="11" xfId="0" applyFont="1" applyFill="1" applyBorder="1" applyAlignment="1">
      <alignment horizontal="left" vertical="center" shrinkToFit="1"/>
    </xf>
    <xf numFmtId="0" fontId="3" fillId="3" borderId="12" xfId="0" applyFont="1" applyFill="1" applyBorder="1" applyAlignment="1">
      <alignment horizontal="left" vertical="center" shrinkToFit="1"/>
    </xf>
    <xf numFmtId="0" fontId="2" fillId="0" borderId="19" xfId="0" applyFont="1" applyFill="1" applyBorder="1" applyAlignment="1">
      <alignment horizontal="center" vertical="center" shrinkToFit="1"/>
    </xf>
    <xf numFmtId="0" fontId="2" fillId="0" borderId="17" xfId="0" applyFont="1" applyFill="1" applyBorder="1" applyAlignment="1">
      <alignment horizontal="center" vertical="center" shrinkToFit="1"/>
    </xf>
    <xf numFmtId="0" fontId="2" fillId="0" borderId="4"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33" xfId="0" applyFont="1" applyBorder="1" applyAlignment="1">
      <alignment horizontal="left" vertical="center" shrinkToFit="1"/>
    </xf>
    <xf numFmtId="0" fontId="2" fillId="0" borderId="30" xfId="0" applyFont="1" applyBorder="1" applyAlignment="1">
      <alignment horizontal="left" vertical="center" shrinkToFit="1"/>
    </xf>
    <xf numFmtId="177" fontId="2" fillId="0" borderId="33" xfId="0" applyNumberFormat="1" applyFont="1" applyBorder="1" applyAlignment="1">
      <alignment horizontal="center" vertical="center" shrinkToFit="1"/>
    </xf>
    <xf numFmtId="177" fontId="2" fillId="0" borderId="18" xfId="0" applyNumberFormat="1" applyFont="1" applyBorder="1" applyAlignment="1">
      <alignment horizontal="center" vertical="center" shrinkToFit="1"/>
    </xf>
    <xf numFmtId="0" fontId="12" fillId="0" borderId="0" xfId="0" applyFont="1" applyAlignment="1">
      <alignment horizontal="center" vertical="center"/>
    </xf>
    <xf numFmtId="0" fontId="11" fillId="0" borderId="0" xfId="0" applyFont="1" applyAlignment="1">
      <alignment horizontal="center" vertical="center"/>
    </xf>
    <xf numFmtId="0" fontId="3" fillId="2" borderId="7" xfId="0" applyFont="1" applyFill="1" applyBorder="1" applyAlignment="1">
      <alignment horizontal="right" vertical="center" wrapText="1"/>
    </xf>
    <xf numFmtId="0" fontId="3" fillId="2" borderId="8" xfId="0" applyFont="1" applyFill="1" applyBorder="1" applyAlignment="1">
      <alignment horizontal="right" vertical="center" wrapText="1"/>
    </xf>
    <xf numFmtId="0" fontId="3" fillId="2" borderId="9" xfId="0" applyFont="1" applyFill="1" applyBorder="1" applyAlignment="1">
      <alignment horizontal="right" vertical="center" wrapText="1"/>
    </xf>
    <xf numFmtId="0" fontId="3" fillId="2" borderId="40" xfId="0" applyFont="1" applyFill="1" applyBorder="1" applyAlignment="1">
      <alignment horizontal="center" vertical="center" shrinkToFit="1"/>
    </xf>
    <xf numFmtId="0" fontId="3" fillId="2" borderId="42" xfId="0" applyFont="1" applyFill="1" applyBorder="1" applyAlignment="1">
      <alignment horizontal="center" vertical="center" shrinkToFit="1"/>
    </xf>
    <xf numFmtId="0" fontId="3" fillId="2" borderId="48" xfId="0" applyFont="1" applyFill="1" applyBorder="1" applyAlignment="1">
      <alignment horizontal="center" vertical="center" shrinkToFit="1"/>
    </xf>
    <xf numFmtId="0" fontId="3" fillId="2" borderId="36" xfId="0" applyFont="1" applyFill="1" applyBorder="1" applyAlignment="1">
      <alignment horizontal="center" vertical="center" shrinkToFit="1"/>
    </xf>
    <xf numFmtId="0" fontId="3" fillId="2" borderId="9" xfId="0" applyFont="1" applyFill="1" applyBorder="1" applyAlignment="1">
      <alignment horizontal="center" vertical="center" shrinkToFit="1"/>
    </xf>
    <xf numFmtId="0" fontId="3" fillId="2" borderId="12" xfId="0" applyFont="1" applyFill="1" applyBorder="1" applyAlignment="1">
      <alignment horizontal="center" vertical="center" shrinkToFit="1"/>
    </xf>
    <xf numFmtId="0" fontId="3" fillId="2" borderId="10" xfId="0" applyFont="1" applyFill="1" applyBorder="1" applyAlignment="1">
      <alignment horizontal="left" vertical="center" wrapText="1"/>
    </xf>
    <xf numFmtId="0" fontId="3" fillId="2" borderId="11" xfId="0" applyFont="1" applyFill="1" applyBorder="1" applyAlignment="1">
      <alignment horizontal="left" vertical="center" wrapText="1"/>
    </xf>
    <xf numFmtId="0" fontId="3" fillId="2" borderId="12" xfId="0" applyFont="1" applyFill="1" applyBorder="1" applyAlignment="1">
      <alignment horizontal="left" vertical="center" wrapText="1"/>
    </xf>
    <xf numFmtId="0" fontId="5" fillId="2" borderId="7" xfId="0" applyFont="1" applyFill="1" applyBorder="1" applyAlignment="1">
      <alignment horizontal="center" vertical="center" textRotation="255"/>
    </xf>
    <xf numFmtId="0" fontId="5" fillId="2" borderId="20" xfId="0" applyFont="1" applyFill="1" applyBorder="1" applyAlignment="1">
      <alignment horizontal="center" vertical="center" textRotation="255"/>
    </xf>
    <xf numFmtId="0" fontId="5" fillId="2" borderId="10" xfId="0" applyFont="1" applyFill="1" applyBorder="1" applyAlignment="1">
      <alignment horizontal="center" vertical="center" textRotation="255"/>
    </xf>
    <xf numFmtId="0" fontId="2" fillId="0" borderId="5" xfId="0" applyFont="1" applyBorder="1" applyAlignment="1">
      <alignment horizontal="center" vertical="center" shrinkToFit="1"/>
    </xf>
    <xf numFmtId="0" fontId="2" fillId="0" borderId="19" xfId="0" applyFont="1" applyFill="1" applyBorder="1" applyAlignment="1">
      <alignment horizontal="left" vertical="center" shrinkToFit="1"/>
    </xf>
    <xf numFmtId="0" fontId="2" fillId="0" borderId="29" xfId="0" applyFont="1" applyFill="1" applyBorder="1" applyAlignment="1">
      <alignment horizontal="left" vertical="center" shrinkToFit="1"/>
    </xf>
    <xf numFmtId="0" fontId="9" fillId="0" borderId="5" xfId="0" applyFont="1" applyBorder="1" applyAlignment="1">
      <alignment horizontal="left" vertical="center"/>
    </xf>
    <xf numFmtId="0" fontId="3" fillId="3" borderId="60" xfId="0" applyFont="1" applyFill="1" applyBorder="1" applyAlignment="1">
      <alignment horizontal="center" vertical="center" textRotation="255" shrinkToFit="1"/>
    </xf>
    <xf numFmtId="0" fontId="3" fillId="3" borderId="61" xfId="0" applyFont="1" applyFill="1" applyBorder="1" applyAlignment="1">
      <alignment horizontal="center" vertical="center" textRotation="255" shrinkToFit="1"/>
    </xf>
    <xf numFmtId="0" fontId="3" fillId="3" borderId="62" xfId="0" applyFont="1" applyFill="1" applyBorder="1" applyAlignment="1">
      <alignment horizontal="center" vertical="center" textRotation="255" shrinkToFit="1"/>
    </xf>
    <xf numFmtId="0" fontId="8" fillId="0" borderId="55"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15" xfId="0" applyFont="1" applyBorder="1" applyAlignment="1">
      <alignment horizontal="center" vertical="center" wrapText="1"/>
    </xf>
    <xf numFmtId="0" fontId="8" fillId="0" borderId="15" xfId="0" applyFont="1" applyBorder="1" applyAlignment="1">
      <alignment horizontal="center" vertical="center" shrinkToFit="1"/>
    </xf>
    <xf numFmtId="0" fontId="8" fillId="3" borderId="69" xfId="0" applyFont="1" applyFill="1" applyBorder="1" applyAlignment="1">
      <alignment horizontal="center" vertical="center" wrapText="1"/>
    </xf>
    <xf numFmtId="0" fontId="8" fillId="0" borderId="56"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0" borderId="55"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18" xfId="0" applyFont="1" applyBorder="1" applyAlignment="1">
      <alignment horizontal="center" vertical="center" shrinkToFit="1"/>
    </xf>
    <xf numFmtId="0" fontId="15" fillId="0" borderId="33" xfId="0" applyFont="1" applyBorder="1" applyAlignment="1">
      <alignment vertical="center" wrapText="1"/>
    </xf>
    <xf numFmtId="0" fontId="15" fillId="0" borderId="18" xfId="0" applyFont="1" applyBorder="1" applyAlignment="1">
      <alignment vertical="center" wrapText="1"/>
    </xf>
    <xf numFmtId="0" fontId="15" fillId="0" borderId="53" xfId="0" applyFont="1" applyBorder="1" applyAlignment="1">
      <alignment vertical="center" wrapText="1"/>
    </xf>
    <xf numFmtId="0" fontId="8" fillId="2" borderId="69" xfId="0" applyFont="1" applyFill="1" applyBorder="1" applyAlignment="1">
      <alignment horizontal="center" vertical="center" wrapText="1"/>
    </xf>
    <xf numFmtId="0" fontId="5" fillId="2" borderId="60" xfId="0" applyFont="1" applyFill="1" applyBorder="1" applyAlignment="1">
      <alignment horizontal="center" vertical="center" textRotation="255" shrinkToFit="1"/>
    </xf>
    <xf numFmtId="0" fontId="5" fillId="2" borderId="61" xfId="0" applyFont="1" applyFill="1" applyBorder="1" applyAlignment="1">
      <alignment horizontal="center" vertical="center" textRotation="255" shrinkToFit="1"/>
    </xf>
    <xf numFmtId="0" fontId="5" fillId="2" borderId="62" xfId="0" applyFont="1" applyFill="1" applyBorder="1" applyAlignment="1">
      <alignment horizontal="center" vertical="center" textRotation="255" shrinkToFit="1"/>
    </xf>
    <xf numFmtId="0" fontId="8" fillId="0" borderId="4" xfId="0" applyFont="1" applyBorder="1" applyAlignment="1">
      <alignment horizontal="left" vertical="center" wrapText="1"/>
    </xf>
    <xf numFmtId="0" fontId="8" fillId="0" borderId="51" xfId="0" applyFont="1" applyBorder="1" applyAlignment="1">
      <alignment horizontal="left" vertical="center" wrapText="1"/>
    </xf>
    <xf numFmtId="0" fontId="8" fillId="0" borderId="58" xfId="0" applyFont="1" applyBorder="1" applyAlignment="1">
      <alignment horizontal="center" vertical="center" wrapText="1"/>
    </xf>
    <xf numFmtId="0" fontId="8" fillId="0" borderId="5" xfId="0" applyFont="1" applyBorder="1" applyAlignment="1">
      <alignment horizontal="center" vertical="center" wrapText="1"/>
    </xf>
    <xf numFmtId="0" fontId="8" fillId="0" borderId="51" xfId="0" applyFont="1" applyBorder="1" applyAlignment="1">
      <alignment horizontal="center" vertical="center" wrapText="1"/>
    </xf>
    <xf numFmtId="0" fontId="15" fillId="0" borderId="58" xfId="0" applyFont="1" applyBorder="1" applyAlignment="1">
      <alignment horizontal="left" vertical="center" wrapText="1"/>
    </xf>
    <xf numFmtId="0" fontId="15" fillId="0" borderId="5" xfId="0" applyFont="1" applyBorder="1" applyAlignment="1">
      <alignment horizontal="left" vertical="center" wrapText="1"/>
    </xf>
    <xf numFmtId="0" fontId="15" fillId="0" borderId="6" xfId="0" applyFont="1" applyBorder="1" applyAlignment="1">
      <alignment horizontal="left" vertical="center" wrapText="1"/>
    </xf>
    <xf numFmtId="0" fontId="3" fillId="0" borderId="55" xfId="0" applyFont="1" applyBorder="1" applyAlignment="1">
      <alignment horizontal="center" vertical="center" shrinkToFit="1"/>
    </xf>
    <xf numFmtId="0" fontId="3" fillId="0" borderId="18" xfId="0" applyFont="1" applyBorder="1" applyAlignment="1">
      <alignment horizontal="center" vertical="center" shrinkToFit="1"/>
    </xf>
    <xf numFmtId="0" fontId="3" fillId="0" borderId="30" xfId="0" applyFont="1" applyBorder="1" applyAlignment="1">
      <alignment horizontal="center" vertical="center" shrinkToFit="1"/>
    </xf>
    <xf numFmtId="0" fontId="3" fillId="0" borderId="25" xfId="0" applyFont="1" applyBorder="1" applyAlignment="1">
      <alignment horizontal="center" vertical="center"/>
    </xf>
    <xf numFmtId="0" fontId="6" fillId="0" borderId="58" xfId="0" applyFont="1" applyBorder="1" applyAlignment="1">
      <alignment horizontal="center" vertical="center"/>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2" fillId="2" borderId="48" xfId="0" applyFont="1" applyFill="1" applyBorder="1" applyAlignment="1">
      <alignment horizontal="center" vertical="center" wrapText="1"/>
    </xf>
    <xf numFmtId="0" fontId="2" fillId="2" borderId="43" xfId="0" applyFont="1" applyFill="1" applyBorder="1" applyAlignment="1">
      <alignment horizontal="center" vertical="center" wrapText="1"/>
    </xf>
    <xf numFmtId="0" fontId="3" fillId="0" borderId="56" xfId="0" applyFont="1" applyBorder="1" applyAlignment="1">
      <alignment horizontal="center" vertical="center" shrinkToFit="1"/>
    </xf>
    <xf numFmtId="0" fontId="3" fillId="0" borderId="15" xfId="0" applyFont="1" applyBorder="1" applyAlignment="1">
      <alignment horizontal="center" vertical="center" shrinkToFit="1"/>
    </xf>
    <xf numFmtId="0" fontId="3" fillId="0" borderId="16" xfId="0" applyFont="1" applyBorder="1" applyAlignment="1">
      <alignment horizontal="center" vertical="center" shrinkToFit="1"/>
    </xf>
    <xf numFmtId="0" fontId="3" fillId="0" borderId="8" xfId="0" applyFont="1" applyBorder="1" applyAlignment="1">
      <alignment horizontal="left" vertical="center" shrinkToFit="1"/>
    </xf>
    <xf numFmtId="0" fontId="3" fillId="0" borderId="31" xfId="0" applyFont="1" applyBorder="1" applyAlignment="1">
      <alignment horizontal="left" vertical="center" shrinkToFit="1"/>
    </xf>
    <xf numFmtId="0" fontId="3" fillId="0" borderId="13" xfId="0" applyFont="1" applyBorder="1" applyAlignment="1">
      <alignment horizontal="left" vertical="center" shrinkToFit="1"/>
    </xf>
    <xf numFmtId="0" fontId="3" fillId="0" borderId="45" xfId="0" applyFont="1" applyBorder="1" applyAlignment="1">
      <alignment horizontal="left" vertical="center" shrinkToFit="1"/>
    </xf>
    <xf numFmtId="0" fontId="3" fillId="0" borderId="59" xfId="0" applyFont="1" applyBorder="1" applyAlignment="1">
      <alignment horizontal="left" vertical="center" shrinkToFit="1"/>
    </xf>
    <xf numFmtId="0" fontId="3" fillId="0" borderId="57" xfId="0" applyFont="1" applyBorder="1" applyAlignment="1">
      <alignment horizontal="left" vertical="center" shrinkToFit="1"/>
    </xf>
    <xf numFmtId="0" fontId="3" fillId="0" borderId="11" xfId="0" applyFont="1" applyBorder="1" applyAlignment="1">
      <alignment horizontal="left" vertical="center" shrinkToFit="1"/>
    </xf>
    <xf numFmtId="0" fontId="3" fillId="0" borderId="44" xfId="0" applyFont="1" applyBorder="1" applyAlignment="1">
      <alignment horizontal="left" vertical="center" shrinkToFit="1"/>
    </xf>
    <xf numFmtId="0" fontId="2" fillId="3" borderId="47" xfId="0" applyFont="1" applyFill="1" applyBorder="1" applyAlignment="1">
      <alignment horizontal="center" vertical="center" shrinkToFit="1"/>
    </xf>
    <xf numFmtId="0" fontId="2" fillId="3" borderId="46" xfId="0" applyFont="1" applyFill="1" applyBorder="1" applyAlignment="1">
      <alignment horizontal="center" vertical="center" shrinkToFit="1"/>
    </xf>
    <xf numFmtId="0" fontId="5" fillId="2" borderId="60" xfId="0" applyFont="1" applyFill="1" applyBorder="1" applyAlignment="1">
      <alignment horizontal="center" vertical="center" textRotation="255"/>
    </xf>
    <xf numFmtId="0" fontId="5" fillId="2" borderId="61" xfId="0" applyFont="1" applyFill="1" applyBorder="1" applyAlignment="1">
      <alignment horizontal="center" vertical="center" textRotation="255"/>
    </xf>
    <xf numFmtId="0" fontId="5" fillId="2" borderId="62" xfId="0" applyFont="1" applyFill="1" applyBorder="1" applyAlignment="1">
      <alignment horizontal="center" vertical="center" textRotation="255"/>
    </xf>
    <xf numFmtId="0" fontId="4" fillId="0" borderId="17" xfId="0" applyFont="1" applyBorder="1" applyAlignment="1">
      <alignment horizontal="left" vertical="center" shrinkToFit="1"/>
    </xf>
    <xf numFmtId="0" fontId="2" fillId="0" borderId="17" xfId="0" applyFont="1" applyBorder="1" applyAlignment="1">
      <alignment horizontal="center" vertical="center" shrinkToFit="1"/>
    </xf>
    <xf numFmtId="0" fontId="4" fillId="0" borderId="18" xfId="0" applyFont="1" applyBorder="1" applyAlignment="1">
      <alignment horizontal="left" vertical="center" shrinkToFit="1"/>
    </xf>
    <xf numFmtId="0" fontId="13" fillId="0" borderId="0" xfId="0" applyFont="1" applyAlignment="1">
      <alignment horizontal="center" vertical="center"/>
    </xf>
    <xf numFmtId="0" fontId="4" fillId="2" borderId="40" xfId="0" applyFont="1" applyFill="1" applyBorder="1" applyAlignment="1">
      <alignment horizontal="center" vertical="center" wrapText="1"/>
    </xf>
    <xf numFmtId="0" fontId="4" fillId="2" borderId="42"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4" fillId="2" borderId="31" xfId="0" applyFont="1" applyFill="1" applyBorder="1" applyAlignment="1">
      <alignment horizontal="center" vertical="center" shrinkToFit="1"/>
    </xf>
    <xf numFmtId="0" fontId="4" fillId="2" borderId="44" xfId="0" applyFont="1" applyFill="1" applyBorder="1" applyAlignment="1">
      <alignment horizontal="center" vertical="center" shrinkToFit="1"/>
    </xf>
    <xf numFmtId="0" fontId="4" fillId="2" borderId="48" xfId="0" applyFont="1" applyFill="1" applyBorder="1" applyAlignment="1">
      <alignment horizontal="center" vertical="center" shrinkToFit="1"/>
    </xf>
    <xf numFmtId="0" fontId="4" fillId="2" borderId="36" xfId="0" applyFont="1" applyFill="1" applyBorder="1" applyAlignment="1">
      <alignment horizontal="center" vertical="center" shrinkToFit="1"/>
    </xf>
    <xf numFmtId="0" fontId="4" fillId="2" borderId="9" xfId="0" applyFont="1" applyFill="1" applyBorder="1" applyAlignment="1">
      <alignment horizontal="center" vertical="center" shrinkToFit="1"/>
    </xf>
    <xf numFmtId="0" fontId="4" fillId="2" borderId="12" xfId="0" applyFont="1" applyFill="1" applyBorder="1" applyAlignment="1">
      <alignment horizontal="center"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9525</xdr:colOff>
      <xdr:row>3</xdr:row>
      <xdr:rowOff>19050</xdr:rowOff>
    </xdr:from>
    <xdr:to>
      <xdr:col>3</xdr:col>
      <xdr:colOff>9525</xdr:colOff>
      <xdr:row>5</xdr:row>
      <xdr:rowOff>0</xdr:rowOff>
    </xdr:to>
    <xdr:cxnSp macro="">
      <xdr:nvCxnSpPr>
        <xdr:cNvPr id="2" name="直線コネクタ 1">
          <a:extLst>
            <a:ext uri="{FF2B5EF4-FFF2-40B4-BE49-F238E27FC236}">
              <a16:creationId xmlns:a16="http://schemas.microsoft.com/office/drawing/2014/main" id="{00000000-0008-0000-0000-000002000000}"/>
            </a:ext>
          </a:extLst>
        </xdr:cNvPr>
        <xdr:cNvCxnSpPr/>
      </xdr:nvCxnSpPr>
      <xdr:spPr>
        <a:xfrm>
          <a:off x="9525" y="1181100"/>
          <a:ext cx="2924175" cy="38100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21</xdr:row>
      <xdr:rowOff>6350</xdr:rowOff>
    </xdr:from>
    <xdr:to>
      <xdr:col>3</xdr:col>
      <xdr:colOff>0</xdr:colOff>
      <xdr:row>22</xdr:row>
      <xdr:rowOff>219075</xdr:rowOff>
    </xdr:to>
    <xdr:cxnSp macro="">
      <xdr:nvCxnSpPr>
        <xdr:cNvPr id="3" name="直線コネクタ 2">
          <a:extLst>
            <a:ext uri="{FF2B5EF4-FFF2-40B4-BE49-F238E27FC236}">
              <a16:creationId xmlns:a16="http://schemas.microsoft.com/office/drawing/2014/main" id="{00000000-0008-0000-0000-000003000000}"/>
            </a:ext>
          </a:extLst>
        </xdr:cNvPr>
        <xdr:cNvCxnSpPr/>
      </xdr:nvCxnSpPr>
      <xdr:spPr>
        <a:xfrm>
          <a:off x="0" y="7464425"/>
          <a:ext cx="2924175" cy="45085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35</xdr:row>
      <xdr:rowOff>19050</xdr:rowOff>
    </xdr:from>
    <xdr:to>
      <xdr:col>3</xdr:col>
      <xdr:colOff>0</xdr:colOff>
      <xdr:row>36</xdr:row>
      <xdr:rowOff>228600</xdr:rowOff>
    </xdr:to>
    <xdr:cxnSp macro="">
      <xdr:nvCxnSpPr>
        <xdr:cNvPr id="4" name="直線コネクタ 3">
          <a:extLst>
            <a:ext uri="{FF2B5EF4-FFF2-40B4-BE49-F238E27FC236}">
              <a16:creationId xmlns:a16="http://schemas.microsoft.com/office/drawing/2014/main" id="{00000000-0008-0000-0000-000004000000}"/>
            </a:ext>
          </a:extLst>
        </xdr:cNvPr>
        <xdr:cNvCxnSpPr/>
      </xdr:nvCxnSpPr>
      <xdr:spPr>
        <a:xfrm>
          <a:off x="9525" y="11249025"/>
          <a:ext cx="2762250" cy="44767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9525</xdr:colOff>
      <xdr:row>3</xdr:row>
      <xdr:rowOff>19050</xdr:rowOff>
    </xdr:from>
    <xdr:to>
      <xdr:col>3</xdr:col>
      <xdr:colOff>0</xdr:colOff>
      <xdr:row>4</xdr:row>
      <xdr:rowOff>228600</xdr:rowOff>
    </xdr:to>
    <xdr:cxnSp macro="">
      <xdr:nvCxnSpPr>
        <xdr:cNvPr id="2" name="直線コネクタ 1">
          <a:extLst>
            <a:ext uri="{FF2B5EF4-FFF2-40B4-BE49-F238E27FC236}">
              <a16:creationId xmlns:a16="http://schemas.microsoft.com/office/drawing/2014/main" id="{00000000-0008-0000-0100-000002000000}"/>
            </a:ext>
          </a:extLst>
        </xdr:cNvPr>
        <xdr:cNvCxnSpPr/>
      </xdr:nvCxnSpPr>
      <xdr:spPr>
        <a:xfrm>
          <a:off x="9525" y="857250"/>
          <a:ext cx="2762250" cy="46672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18</xdr:row>
      <xdr:rowOff>6350</xdr:rowOff>
    </xdr:from>
    <xdr:to>
      <xdr:col>2</xdr:col>
      <xdr:colOff>523875</xdr:colOff>
      <xdr:row>19</xdr:row>
      <xdr:rowOff>215900</xdr:rowOff>
    </xdr:to>
    <xdr:cxnSp macro="">
      <xdr:nvCxnSpPr>
        <xdr:cNvPr id="3" name="直線コネクタ 2">
          <a:extLst>
            <a:ext uri="{FF2B5EF4-FFF2-40B4-BE49-F238E27FC236}">
              <a16:creationId xmlns:a16="http://schemas.microsoft.com/office/drawing/2014/main" id="{00000000-0008-0000-0100-000003000000}"/>
            </a:ext>
          </a:extLst>
        </xdr:cNvPr>
        <xdr:cNvCxnSpPr/>
      </xdr:nvCxnSpPr>
      <xdr:spPr>
        <a:xfrm>
          <a:off x="0" y="5283200"/>
          <a:ext cx="2762250" cy="47625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33</xdr:row>
      <xdr:rowOff>19050</xdr:rowOff>
    </xdr:from>
    <xdr:to>
      <xdr:col>3</xdr:col>
      <xdr:colOff>0</xdr:colOff>
      <xdr:row>34</xdr:row>
      <xdr:rowOff>228600</xdr:rowOff>
    </xdr:to>
    <xdr:cxnSp macro="">
      <xdr:nvCxnSpPr>
        <xdr:cNvPr id="4" name="直線コネクタ 3">
          <a:extLst>
            <a:ext uri="{FF2B5EF4-FFF2-40B4-BE49-F238E27FC236}">
              <a16:creationId xmlns:a16="http://schemas.microsoft.com/office/drawing/2014/main" id="{00000000-0008-0000-0100-000004000000}"/>
            </a:ext>
          </a:extLst>
        </xdr:cNvPr>
        <xdr:cNvCxnSpPr/>
      </xdr:nvCxnSpPr>
      <xdr:spPr>
        <a:xfrm>
          <a:off x="9525" y="9277350"/>
          <a:ext cx="2762250" cy="44767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70"/>
  <sheetViews>
    <sheetView tabSelected="1" view="pageBreakPreview" zoomScaleNormal="100" zoomScaleSheetLayoutView="100" workbookViewId="0">
      <selection activeCell="B63" sqref="B63:H63"/>
    </sheetView>
  </sheetViews>
  <sheetFormatPr defaultRowHeight="13.5" x14ac:dyDescent="0.15"/>
  <cols>
    <col min="1" max="1" width="5.75" customWidth="1"/>
    <col min="2" max="2" width="27.375" customWidth="1"/>
    <col min="3" max="3" width="7.25" customWidth="1"/>
    <col min="4" max="8" width="11.125" customWidth="1"/>
    <col min="9" max="15" width="9.875" customWidth="1"/>
    <col min="16" max="16" width="9.625" customWidth="1"/>
    <col min="17" max="17" width="9.875" customWidth="1"/>
  </cols>
  <sheetData>
    <row r="1" spans="1:17" ht="33" customHeight="1" x14ac:dyDescent="0.15">
      <c r="A1" s="185" t="s">
        <v>107</v>
      </c>
      <c r="B1" s="185"/>
      <c r="C1" s="185"/>
      <c r="D1" s="185"/>
      <c r="E1" s="185"/>
      <c r="F1" s="185"/>
      <c r="G1" s="185"/>
      <c r="H1" s="185"/>
    </row>
    <row r="2" spans="1:17" ht="24.75" customHeight="1" x14ac:dyDescent="0.15">
      <c r="A2" s="186" t="s">
        <v>108</v>
      </c>
      <c r="B2" s="186"/>
      <c r="C2" s="186"/>
      <c r="D2" s="186"/>
      <c r="E2" s="186"/>
      <c r="F2" s="186"/>
      <c r="G2" s="186"/>
      <c r="H2" s="186"/>
    </row>
    <row r="3" spans="1:17" ht="27.75" customHeight="1" thickBot="1" x14ac:dyDescent="0.2">
      <c r="A3" s="139" t="s">
        <v>21</v>
      </c>
      <c r="B3" s="139"/>
      <c r="C3" s="139"/>
      <c r="D3" s="139"/>
      <c r="E3" s="139"/>
      <c r="F3" s="139"/>
      <c r="G3" s="139"/>
      <c r="H3" s="139"/>
    </row>
    <row r="4" spans="1:17" ht="15.75" customHeight="1" x14ac:dyDescent="0.15">
      <c r="A4" s="187" t="s">
        <v>14</v>
      </c>
      <c r="B4" s="188"/>
      <c r="C4" s="189"/>
      <c r="D4" s="190" t="s">
        <v>5</v>
      </c>
      <c r="E4" s="192" t="s">
        <v>6</v>
      </c>
      <c r="F4" s="192" t="s">
        <v>7</v>
      </c>
      <c r="G4" s="192" t="s">
        <v>8</v>
      </c>
      <c r="H4" s="194" t="s">
        <v>9</v>
      </c>
      <c r="I4" s="1"/>
      <c r="J4" s="1"/>
      <c r="K4" s="1"/>
      <c r="L4" s="1"/>
      <c r="M4" s="1"/>
      <c r="N4" s="1"/>
      <c r="O4" s="1"/>
      <c r="P4" s="1"/>
      <c r="Q4" s="1"/>
    </row>
    <row r="5" spans="1:17" ht="15.75" customHeight="1" thickBot="1" x14ac:dyDescent="0.2">
      <c r="A5" s="196" t="s">
        <v>15</v>
      </c>
      <c r="B5" s="197"/>
      <c r="C5" s="198"/>
      <c r="D5" s="191"/>
      <c r="E5" s="193"/>
      <c r="F5" s="193"/>
      <c r="G5" s="193"/>
      <c r="H5" s="195"/>
      <c r="I5" s="1"/>
      <c r="J5" s="1"/>
      <c r="K5" s="1"/>
      <c r="L5" s="1"/>
      <c r="M5" s="1"/>
      <c r="N5" s="1"/>
      <c r="O5" s="1"/>
      <c r="P5" s="1"/>
      <c r="Q5" s="1"/>
    </row>
    <row r="6" spans="1:17" ht="30.75" customHeight="1" x14ac:dyDescent="0.15">
      <c r="A6" s="199" t="s">
        <v>16</v>
      </c>
      <c r="B6" s="45" t="s">
        <v>3</v>
      </c>
      <c r="C6" s="14" t="s">
        <v>11</v>
      </c>
      <c r="D6" s="26">
        <v>557</v>
      </c>
      <c r="E6" s="26">
        <v>625</v>
      </c>
      <c r="F6" s="26">
        <v>695</v>
      </c>
      <c r="G6" s="26">
        <v>763</v>
      </c>
      <c r="H6" s="27">
        <v>829</v>
      </c>
      <c r="I6" s="1"/>
      <c r="J6" s="1"/>
      <c r="K6" s="1"/>
      <c r="L6" s="1"/>
      <c r="M6" s="1"/>
      <c r="N6" s="1"/>
      <c r="O6" s="1"/>
      <c r="P6" s="1"/>
      <c r="Q6" s="1"/>
    </row>
    <row r="7" spans="1:17" ht="30.75" customHeight="1" x14ac:dyDescent="0.15">
      <c r="A7" s="200"/>
      <c r="B7" s="72" t="s">
        <v>4</v>
      </c>
      <c r="C7" s="15" t="s">
        <v>11</v>
      </c>
      <c r="D7" s="3">
        <v>14</v>
      </c>
      <c r="E7" s="3">
        <v>14</v>
      </c>
      <c r="F7" s="3">
        <v>14</v>
      </c>
      <c r="G7" s="3">
        <v>14</v>
      </c>
      <c r="H7" s="7">
        <v>14</v>
      </c>
      <c r="I7" s="1"/>
      <c r="J7" s="1"/>
      <c r="K7" s="1"/>
      <c r="L7" s="1"/>
      <c r="M7" s="1"/>
      <c r="N7" s="1"/>
      <c r="O7" s="1"/>
      <c r="P7" s="1"/>
      <c r="Q7" s="1"/>
    </row>
    <row r="8" spans="1:17" ht="30.75" customHeight="1" x14ac:dyDescent="0.15">
      <c r="A8" s="200"/>
      <c r="B8" s="72" t="s">
        <v>0</v>
      </c>
      <c r="C8" s="15" t="s">
        <v>10</v>
      </c>
      <c r="D8" s="3">
        <v>12</v>
      </c>
      <c r="E8" s="3">
        <v>12</v>
      </c>
      <c r="F8" s="3">
        <v>12</v>
      </c>
      <c r="G8" s="3">
        <v>12</v>
      </c>
      <c r="H8" s="7">
        <v>12</v>
      </c>
      <c r="I8" s="1"/>
      <c r="J8" s="1"/>
      <c r="K8" s="1"/>
      <c r="L8" s="1"/>
      <c r="M8" s="1"/>
      <c r="N8" s="1"/>
      <c r="O8" s="1"/>
      <c r="P8" s="1"/>
      <c r="Q8" s="1"/>
    </row>
    <row r="9" spans="1:17" ht="30.75" customHeight="1" x14ac:dyDescent="0.15">
      <c r="A9" s="200"/>
      <c r="B9" s="72" t="s">
        <v>100</v>
      </c>
      <c r="C9" s="15" t="s">
        <v>10</v>
      </c>
      <c r="D9" s="3">
        <v>13</v>
      </c>
      <c r="E9" s="3">
        <v>13</v>
      </c>
      <c r="F9" s="3">
        <v>13</v>
      </c>
      <c r="G9" s="3">
        <v>13</v>
      </c>
      <c r="H9" s="7">
        <v>13</v>
      </c>
      <c r="I9" s="1"/>
      <c r="J9" s="1"/>
      <c r="K9" s="1"/>
      <c r="L9" s="1"/>
      <c r="M9" s="1"/>
      <c r="N9" s="1"/>
      <c r="O9" s="1"/>
      <c r="P9" s="1"/>
      <c r="Q9" s="1"/>
    </row>
    <row r="10" spans="1:17" ht="30.75" customHeight="1" x14ac:dyDescent="0.15">
      <c r="A10" s="200"/>
      <c r="B10" s="72" t="s">
        <v>1</v>
      </c>
      <c r="C10" s="15" t="s">
        <v>10</v>
      </c>
      <c r="D10" s="3">
        <v>4</v>
      </c>
      <c r="E10" s="3">
        <v>4</v>
      </c>
      <c r="F10" s="3">
        <v>4</v>
      </c>
      <c r="G10" s="3">
        <v>4</v>
      </c>
      <c r="H10" s="7">
        <v>4</v>
      </c>
      <c r="I10" s="1"/>
      <c r="J10" s="1"/>
      <c r="K10" s="1"/>
      <c r="L10" s="1"/>
      <c r="M10" s="1"/>
      <c r="N10" s="1"/>
      <c r="O10" s="1"/>
      <c r="P10" s="1"/>
      <c r="Q10" s="1"/>
    </row>
    <row r="11" spans="1:17" ht="30.75" customHeight="1" x14ac:dyDescent="0.15">
      <c r="A11" s="200"/>
      <c r="B11" s="72" t="s">
        <v>87</v>
      </c>
      <c r="C11" s="15" t="s">
        <v>10</v>
      </c>
      <c r="D11" s="3">
        <v>36</v>
      </c>
      <c r="E11" s="3">
        <v>36</v>
      </c>
      <c r="F11" s="3">
        <v>36</v>
      </c>
      <c r="G11" s="3">
        <v>36</v>
      </c>
      <c r="H11" s="7">
        <v>36</v>
      </c>
      <c r="I11" s="37"/>
      <c r="J11" s="1"/>
      <c r="K11" s="1"/>
      <c r="L11" s="1"/>
      <c r="M11" s="1"/>
      <c r="N11" s="1"/>
      <c r="O11" s="1"/>
      <c r="P11" s="1"/>
      <c r="Q11" s="1"/>
    </row>
    <row r="12" spans="1:17" ht="30.75" customHeight="1" thickBot="1" x14ac:dyDescent="0.2">
      <c r="A12" s="200"/>
      <c r="B12" s="73" t="s">
        <v>2</v>
      </c>
      <c r="C12" s="16" t="s">
        <v>10</v>
      </c>
      <c r="D12" s="4">
        <v>5</v>
      </c>
      <c r="E12" s="4">
        <v>5</v>
      </c>
      <c r="F12" s="4">
        <v>5</v>
      </c>
      <c r="G12" s="4">
        <v>5</v>
      </c>
      <c r="H12" s="8">
        <v>5</v>
      </c>
      <c r="I12" s="1"/>
      <c r="J12" s="1"/>
      <c r="K12" s="1"/>
      <c r="L12" s="1"/>
      <c r="M12" s="1"/>
      <c r="N12" s="1"/>
      <c r="O12" s="1"/>
      <c r="P12" s="1"/>
      <c r="Q12" s="1"/>
    </row>
    <row r="13" spans="1:17" ht="24.75" customHeight="1" thickBot="1" x14ac:dyDescent="0.2">
      <c r="A13" s="200"/>
      <c r="B13" s="179" t="s">
        <v>12</v>
      </c>
      <c r="C13" s="202"/>
      <c r="D13" s="22">
        <f>SUM(D6:D12)</f>
        <v>641</v>
      </c>
      <c r="E13" s="17">
        <f>SUM(E6:E12)</f>
        <v>709</v>
      </c>
      <c r="F13" s="17">
        <f t="shared" ref="F13:G13" si="0">SUM(F6:F12)</f>
        <v>779</v>
      </c>
      <c r="G13" s="2">
        <f t="shared" si="0"/>
        <v>847</v>
      </c>
      <c r="H13" s="17">
        <f>SUM(H6:H12)</f>
        <v>913</v>
      </c>
      <c r="I13" s="1"/>
      <c r="J13" s="1"/>
      <c r="K13" s="1"/>
      <c r="L13" s="1"/>
      <c r="M13" s="1"/>
      <c r="N13" s="1"/>
      <c r="O13" s="1"/>
      <c r="P13" s="1"/>
      <c r="Q13" s="1"/>
    </row>
    <row r="14" spans="1:17" ht="28.5" customHeight="1" thickBot="1" x14ac:dyDescent="0.2">
      <c r="A14" s="200"/>
      <c r="B14" s="179" t="s">
        <v>17</v>
      </c>
      <c r="C14" s="180"/>
      <c r="D14" s="17">
        <f>(D13*30)</f>
        <v>19230</v>
      </c>
      <c r="E14" s="17">
        <f t="shared" ref="E14:H14" si="1">(E13*30)</f>
        <v>21270</v>
      </c>
      <c r="F14" s="17">
        <f t="shared" si="1"/>
        <v>23370</v>
      </c>
      <c r="G14" s="17">
        <f t="shared" si="1"/>
        <v>25410</v>
      </c>
      <c r="H14" s="17">
        <f t="shared" si="1"/>
        <v>27390</v>
      </c>
    </row>
    <row r="15" spans="1:17" ht="26.25" customHeight="1" thickBot="1" x14ac:dyDescent="0.2">
      <c r="A15" s="200"/>
      <c r="B15" s="203" t="s">
        <v>13</v>
      </c>
      <c r="C15" s="204"/>
      <c r="D15" s="177" t="s">
        <v>20</v>
      </c>
      <c r="E15" s="178"/>
      <c r="F15" s="178"/>
      <c r="G15" s="38">
        <v>8.3000000000000004E-2</v>
      </c>
      <c r="H15" s="39"/>
      <c r="J15">
        <v>1.083</v>
      </c>
    </row>
    <row r="16" spans="1:17" ht="26.25" customHeight="1" thickBot="1" x14ac:dyDescent="0.2">
      <c r="A16" s="200"/>
      <c r="B16" s="179" t="s">
        <v>86</v>
      </c>
      <c r="C16" s="180"/>
      <c r="D16" s="33">
        <f>ROUNDDOWN(D14*J16,0)</f>
        <v>1596</v>
      </c>
      <c r="E16" s="33">
        <f>ROUNDDOWN(E14*J16,0)</f>
        <v>1765</v>
      </c>
      <c r="F16" s="33">
        <f>ROUNDDOWN(F14*J16,0)</f>
        <v>1939</v>
      </c>
      <c r="G16" s="33">
        <f>ROUNDDOWN(G14*J16,0)</f>
        <v>2109</v>
      </c>
      <c r="H16" s="33">
        <f>ROUNDDOWN(H14*J16,0)</f>
        <v>2273</v>
      </c>
      <c r="J16">
        <v>8.3000000000000004E-2</v>
      </c>
    </row>
    <row r="17" spans="1:10" ht="26.25" customHeight="1" thickBot="1" x14ac:dyDescent="0.2">
      <c r="A17" s="200"/>
      <c r="B17" s="181" t="s">
        <v>96</v>
      </c>
      <c r="C17" s="182"/>
      <c r="D17" s="183" t="s">
        <v>19</v>
      </c>
      <c r="E17" s="184"/>
      <c r="F17" s="184"/>
      <c r="G17" s="20">
        <v>10.14</v>
      </c>
      <c r="H17" s="21"/>
    </row>
    <row r="18" spans="1:10" ht="26.25" customHeight="1" thickBot="1" x14ac:dyDescent="0.2">
      <c r="A18" s="201"/>
      <c r="B18" s="179" t="s">
        <v>18</v>
      </c>
      <c r="C18" s="180"/>
      <c r="D18" s="22">
        <f>ROUNDDOWN(D19*J18,0)</f>
        <v>21117</v>
      </c>
      <c r="E18" s="22">
        <f>ROUNDDOWN(E19*J18,0)</f>
        <v>23357</v>
      </c>
      <c r="F18" s="22">
        <f>ROUNDDOWN(F19*J18,0)</f>
        <v>25663</v>
      </c>
      <c r="G18" s="22">
        <f>ROUNDDOWN(G19*J18,0)</f>
        <v>27904</v>
      </c>
      <c r="H18" s="17">
        <f>ROUNDDOWN(H19*J18,0)</f>
        <v>30078</v>
      </c>
      <c r="J18">
        <v>1.014</v>
      </c>
    </row>
    <row r="19" spans="1:10" ht="10.5" customHeight="1" x14ac:dyDescent="0.15">
      <c r="A19" s="10"/>
      <c r="B19" s="11"/>
      <c r="C19" s="11"/>
      <c r="D19" s="12">
        <f>ROUNDDOWN(D14*J15,0)</f>
        <v>20826</v>
      </c>
      <c r="E19" s="12">
        <f>ROUNDDOWN(E14*J15,0)</f>
        <v>23035</v>
      </c>
      <c r="F19" s="12">
        <f>ROUNDDOWN(F14*J15,0)</f>
        <v>25309</v>
      </c>
      <c r="G19" s="12">
        <f>ROUNDDOWN(G14*J15,0)</f>
        <v>27519</v>
      </c>
      <c r="H19" s="12">
        <f>ROUNDDOWN(H14*J15,0)</f>
        <v>29663</v>
      </c>
    </row>
    <row r="20" spans="1:10" ht="25.5" customHeight="1" x14ac:dyDescent="0.15">
      <c r="A20" s="163" t="s">
        <v>22</v>
      </c>
      <c r="B20" s="163"/>
      <c r="C20" s="163"/>
      <c r="D20" s="163"/>
      <c r="E20" s="163"/>
      <c r="F20" s="163"/>
      <c r="G20" s="163"/>
      <c r="H20" s="163"/>
    </row>
    <row r="21" spans="1:10" ht="25.5" customHeight="1" thickBot="1" x14ac:dyDescent="0.2">
      <c r="A21" s="164" t="s">
        <v>32</v>
      </c>
      <c r="B21" s="164"/>
      <c r="C21" s="164"/>
      <c r="D21" s="164"/>
      <c r="E21" s="164"/>
      <c r="F21" s="164"/>
      <c r="G21" s="164"/>
      <c r="H21" s="164"/>
    </row>
    <row r="22" spans="1:10" ht="16.5" customHeight="1" x14ac:dyDescent="0.15">
      <c r="A22" s="165" t="s">
        <v>14</v>
      </c>
      <c r="B22" s="166"/>
      <c r="C22" s="167"/>
      <c r="D22" s="168" t="s">
        <v>5</v>
      </c>
      <c r="E22" s="170" t="s">
        <v>6</v>
      </c>
      <c r="F22" s="170" t="s">
        <v>7</v>
      </c>
      <c r="G22" s="170" t="s">
        <v>8</v>
      </c>
      <c r="H22" s="172" t="s">
        <v>9</v>
      </c>
    </row>
    <row r="23" spans="1:10" ht="16.5" customHeight="1" thickBot="1" x14ac:dyDescent="0.2">
      <c r="A23" s="174" t="s">
        <v>23</v>
      </c>
      <c r="B23" s="175"/>
      <c r="C23" s="176"/>
      <c r="D23" s="169"/>
      <c r="E23" s="171"/>
      <c r="F23" s="171"/>
      <c r="G23" s="171"/>
      <c r="H23" s="173"/>
    </row>
    <row r="24" spans="1:10" ht="24" customHeight="1" x14ac:dyDescent="0.15">
      <c r="A24" s="150" t="s">
        <v>24</v>
      </c>
      <c r="B24" s="153" t="s">
        <v>77</v>
      </c>
      <c r="C24" s="154"/>
      <c r="D24" s="26">
        <v>300</v>
      </c>
      <c r="E24" s="26">
        <v>300</v>
      </c>
      <c r="F24" s="26">
        <v>300</v>
      </c>
      <c r="G24" s="26">
        <v>300</v>
      </c>
      <c r="H24" s="27">
        <v>300</v>
      </c>
    </row>
    <row r="25" spans="1:10" ht="24" customHeight="1" x14ac:dyDescent="0.15">
      <c r="A25" s="151"/>
      <c r="B25" s="155" t="s">
        <v>78</v>
      </c>
      <c r="C25" s="156"/>
      <c r="D25" s="3">
        <v>0</v>
      </c>
      <c r="E25" s="3">
        <v>0</v>
      </c>
      <c r="F25" s="3">
        <v>0</v>
      </c>
      <c r="G25" s="3">
        <v>0</v>
      </c>
      <c r="H25" s="7">
        <v>0</v>
      </c>
    </row>
    <row r="26" spans="1:10" ht="24" customHeight="1" x14ac:dyDescent="0.15">
      <c r="A26" s="151"/>
      <c r="B26" s="157" t="s">
        <v>79</v>
      </c>
      <c r="C26" s="158"/>
      <c r="D26" s="3">
        <v>390</v>
      </c>
      <c r="E26" s="3">
        <v>390</v>
      </c>
      <c r="F26" s="3">
        <v>390</v>
      </c>
      <c r="G26" s="3">
        <v>390</v>
      </c>
      <c r="H26" s="7">
        <v>390</v>
      </c>
    </row>
    <row r="27" spans="1:10" ht="24" customHeight="1" x14ac:dyDescent="0.15">
      <c r="A27" s="151"/>
      <c r="B27" s="155" t="s">
        <v>78</v>
      </c>
      <c r="C27" s="156"/>
      <c r="D27" s="40">
        <v>370</v>
      </c>
      <c r="E27" s="40">
        <v>370</v>
      </c>
      <c r="F27" s="40">
        <v>370</v>
      </c>
      <c r="G27" s="40">
        <v>370</v>
      </c>
      <c r="H27" s="41">
        <v>370</v>
      </c>
    </row>
    <row r="28" spans="1:10" ht="24" customHeight="1" x14ac:dyDescent="0.15">
      <c r="A28" s="151"/>
      <c r="B28" s="157" t="s">
        <v>80</v>
      </c>
      <c r="C28" s="158"/>
      <c r="D28" s="40">
        <v>650</v>
      </c>
      <c r="E28" s="40">
        <v>650</v>
      </c>
      <c r="F28" s="40">
        <v>650</v>
      </c>
      <c r="G28" s="40">
        <v>650</v>
      </c>
      <c r="H28" s="41">
        <v>650</v>
      </c>
    </row>
    <row r="29" spans="1:10" ht="24" customHeight="1" x14ac:dyDescent="0.15">
      <c r="A29" s="151"/>
      <c r="B29" s="155" t="s">
        <v>78</v>
      </c>
      <c r="C29" s="156"/>
      <c r="D29" s="40">
        <v>370</v>
      </c>
      <c r="E29" s="40">
        <v>370</v>
      </c>
      <c r="F29" s="40">
        <v>370</v>
      </c>
      <c r="G29" s="40">
        <v>370</v>
      </c>
      <c r="H29" s="41">
        <v>370</v>
      </c>
    </row>
    <row r="30" spans="1:10" ht="24" customHeight="1" x14ac:dyDescent="0.15">
      <c r="A30" s="151"/>
      <c r="B30" s="157" t="s">
        <v>81</v>
      </c>
      <c r="C30" s="158"/>
      <c r="D30" s="40">
        <v>1380</v>
      </c>
      <c r="E30" s="40">
        <v>1380</v>
      </c>
      <c r="F30" s="40">
        <v>1380</v>
      </c>
      <c r="G30" s="40">
        <v>1380</v>
      </c>
      <c r="H30" s="41">
        <v>1380</v>
      </c>
    </row>
    <row r="31" spans="1:10" ht="24" customHeight="1" thickBot="1" x14ac:dyDescent="0.2">
      <c r="A31" s="151"/>
      <c r="B31" s="159" t="s">
        <v>78</v>
      </c>
      <c r="C31" s="160"/>
      <c r="D31" s="42">
        <v>840</v>
      </c>
      <c r="E31" s="42">
        <v>840</v>
      </c>
      <c r="F31" s="42">
        <v>840</v>
      </c>
      <c r="G31" s="42">
        <v>840</v>
      </c>
      <c r="H31" s="43">
        <v>840</v>
      </c>
    </row>
    <row r="32" spans="1:10" ht="12" customHeight="1" thickBot="1" x14ac:dyDescent="0.2">
      <c r="A32" s="151"/>
      <c r="D32" s="35"/>
      <c r="E32" s="9"/>
      <c r="F32" s="9"/>
      <c r="G32" s="9"/>
      <c r="H32" s="36"/>
    </row>
    <row r="33" spans="1:10" ht="25.5" customHeight="1" thickBot="1" x14ac:dyDescent="0.2">
      <c r="A33" s="152"/>
      <c r="B33" s="161" t="s">
        <v>88</v>
      </c>
      <c r="C33" s="162"/>
      <c r="D33" s="137" t="s">
        <v>89</v>
      </c>
      <c r="E33" s="137"/>
      <c r="F33" s="137"/>
      <c r="G33" s="137"/>
      <c r="H33" s="138"/>
      <c r="J33">
        <v>1800</v>
      </c>
    </row>
    <row r="34" spans="1:10" ht="12.75" customHeight="1" x14ac:dyDescent="0.15">
      <c r="A34" s="34"/>
      <c r="D34" s="9"/>
      <c r="E34" s="9"/>
      <c r="F34" s="9"/>
      <c r="G34" s="9"/>
      <c r="H34" s="9"/>
    </row>
    <row r="35" spans="1:10" ht="30.75" customHeight="1" thickBot="1" x14ac:dyDescent="0.2">
      <c r="A35" s="139" t="s">
        <v>25</v>
      </c>
      <c r="B35" s="139"/>
      <c r="C35" s="139"/>
      <c r="D35" s="139"/>
      <c r="E35" s="139"/>
      <c r="F35" s="139"/>
      <c r="G35" s="139"/>
      <c r="H35" s="139"/>
    </row>
    <row r="36" spans="1:10" ht="16.5" customHeight="1" x14ac:dyDescent="0.15">
      <c r="A36" s="140" t="s">
        <v>27</v>
      </c>
      <c r="B36" s="141"/>
      <c r="C36" s="142"/>
      <c r="D36" s="143" t="s">
        <v>5</v>
      </c>
      <c r="E36" s="143" t="s">
        <v>6</v>
      </c>
      <c r="F36" s="143" t="s">
        <v>7</v>
      </c>
      <c r="G36" s="143" t="s">
        <v>8</v>
      </c>
      <c r="H36" s="145" t="s">
        <v>9</v>
      </c>
    </row>
    <row r="37" spans="1:10" ht="16.5" customHeight="1" x14ac:dyDescent="0.15">
      <c r="A37" s="147" t="s">
        <v>26</v>
      </c>
      <c r="B37" s="148"/>
      <c r="C37" s="149"/>
      <c r="D37" s="144"/>
      <c r="E37" s="144"/>
      <c r="F37" s="144"/>
      <c r="G37" s="144"/>
      <c r="H37" s="146"/>
    </row>
    <row r="38" spans="1:10" ht="23.25" customHeight="1" x14ac:dyDescent="0.15">
      <c r="A38" s="129" t="s">
        <v>28</v>
      </c>
      <c r="B38" s="130"/>
      <c r="C38" s="131"/>
      <c r="D38" s="3">
        <f>ROUNDDOWN((D24+D25)*30,0)+D18+J33</f>
        <v>31917</v>
      </c>
      <c r="E38" s="3">
        <f>ROUNDDOWN((E24+E25)*30,0)+E18+J33</f>
        <v>34157</v>
      </c>
      <c r="F38" s="3">
        <f>ROUNDDOWN((F24+F25)*30,0)+F18+J33</f>
        <v>36463</v>
      </c>
      <c r="G38" s="3">
        <f>ROUNDDOWN((G24+G25)*30,0)+G18+J33</f>
        <v>38704</v>
      </c>
      <c r="H38" s="7">
        <f>ROUNDDOWN((H24+H25)*30,0)+H18+J33</f>
        <v>40878</v>
      </c>
    </row>
    <row r="39" spans="1:10" ht="23.25" customHeight="1" x14ac:dyDescent="0.15">
      <c r="A39" s="129" t="s">
        <v>29</v>
      </c>
      <c r="B39" s="130"/>
      <c r="C39" s="131"/>
      <c r="D39" s="3">
        <f>ROUNDDOWN((D27+D26)*30,0)+D18+J33</f>
        <v>45717</v>
      </c>
      <c r="E39" s="3">
        <f>ROUNDDOWN((E27+E26)*30,0)+E18+J33</f>
        <v>47957</v>
      </c>
      <c r="F39" s="3">
        <f>ROUNDDOWN((F27+F26)*30,0)+F18+J33</f>
        <v>50263</v>
      </c>
      <c r="G39" s="3">
        <f>ROUNDDOWN((G27+G26)*30,0)+G18+J33</f>
        <v>52504</v>
      </c>
      <c r="H39" s="7">
        <f>ROUNDDOWN((H27+H26)*30,0)+H18+J33</f>
        <v>54678</v>
      </c>
    </row>
    <row r="40" spans="1:10" ht="23.25" customHeight="1" x14ac:dyDescent="0.15">
      <c r="A40" s="129" t="s">
        <v>30</v>
      </c>
      <c r="B40" s="130"/>
      <c r="C40" s="131"/>
      <c r="D40" s="3">
        <f>ROUNDDOWN((D28+D29)*30,0)+D18+J33</f>
        <v>53517</v>
      </c>
      <c r="E40" s="3">
        <f>ROUNDDOWN((E28+E29)*30,0)+E18+J33</f>
        <v>55757</v>
      </c>
      <c r="F40" s="3">
        <f>ROUNDDOWN((F28+F29)*30,0)+F18+J33</f>
        <v>58063</v>
      </c>
      <c r="G40" s="3">
        <f>ROUNDDOWN((G28+G29)*30,0)+G18+J33</f>
        <v>60304</v>
      </c>
      <c r="H40" s="7">
        <f>ROUNDDOWN((H28+H29)*30,0)+H18+J33</f>
        <v>62478</v>
      </c>
    </row>
    <row r="41" spans="1:10" ht="23.25" customHeight="1" thickBot="1" x14ac:dyDescent="0.2">
      <c r="A41" s="132" t="s">
        <v>31</v>
      </c>
      <c r="B41" s="133"/>
      <c r="C41" s="134"/>
      <c r="D41" s="28">
        <f>ROUNDDOWN((D30+D31)*30,0)+D18+J33</f>
        <v>89517</v>
      </c>
      <c r="E41" s="28">
        <f>ROUNDDOWN((E30+E31)*30,0)+E18+J33</f>
        <v>91757</v>
      </c>
      <c r="F41" s="28">
        <f>ROUNDDOWN((F30+F31)*30,0)+F18+J33</f>
        <v>94063</v>
      </c>
      <c r="G41" s="28">
        <f>ROUNDDOWN((G30+G31)*30,0)+G18+J33</f>
        <v>96304</v>
      </c>
      <c r="H41" s="29">
        <f>ROUNDDOWN((H30+H31)*30,0)+H18+J33</f>
        <v>98478</v>
      </c>
    </row>
    <row r="43" spans="1:10" ht="24.75" customHeight="1" x14ac:dyDescent="0.15">
      <c r="A43" s="135" t="s">
        <v>69</v>
      </c>
      <c r="B43" s="135"/>
      <c r="C43" s="135"/>
      <c r="D43" s="135"/>
      <c r="E43" s="135"/>
      <c r="F43" s="135"/>
      <c r="G43" s="135"/>
      <c r="H43" s="135"/>
    </row>
    <row r="44" spans="1:10" ht="26.25" customHeight="1" thickBot="1" x14ac:dyDescent="0.2">
      <c r="A44" s="136" t="s">
        <v>90</v>
      </c>
      <c r="B44" s="136"/>
      <c r="C44" s="136"/>
      <c r="D44" s="136"/>
      <c r="E44" s="136"/>
      <c r="F44" s="136"/>
      <c r="G44" s="136"/>
      <c r="H44" s="136"/>
    </row>
    <row r="45" spans="1:10" ht="22.5" customHeight="1" x14ac:dyDescent="0.15">
      <c r="A45" s="119" t="s">
        <v>16</v>
      </c>
      <c r="B45" s="31" t="s">
        <v>33</v>
      </c>
      <c r="C45" s="122" t="s">
        <v>68</v>
      </c>
      <c r="D45" s="123"/>
      <c r="E45" s="122" t="s">
        <v>67</v>
      </c>
      <c r="F45" s="124"/>
      <c r="G45" s="124"/>
      <c r="H45" s="125"/>
    </row>
    <row r="46" spans="1:10" ht="49.5" customHeight="1" x14ac:dyDescent="0.15">
      <c r="A46" s="120"/>
      <c r="B46" s="30" t="s">
        <v>34</v>
      </c>
      <c r="C46" s="94" t="s">
        <v>76</v>
      </c>
      <c r="D46" s="95"/>
      <c r="E46" s="103" t="s">
        <v>35</v>
      </c>
      <c r="F46" s="104"/>
      <c r="G46" s="104"/>
      <c r="H46" s="105"/>
    </row>
    <row r="47" spans="1:10" ht="53.25" customHeight="1" x14ac:dyDescent="0.15">
      <c r="A47" s="120"/>
      <c r="B47" s="30" t="s">
        <v>36</v>
      </c>
      <c r="C47" s="94" t="s">
        <v>61</v>
      </c>
      <c r="D47" s="95"/>
      <c r="E47" s="103" t="s">
        <v>37</v>
      </c>
      <c r="F47" s="104"/>
      <c r="G47" s="104"/>
      <c r="H47" s="105"/>
    </row>
    <row r="48" spans="1:10" ht="53.25" customHeight="1" x14ac:dyDescent="0.15">
      <c r="A48" s="120"/>
      <c r="B48" s="30" t="s">
        <v>38</v>
      </c>
      <c r="C48" s="94" t="s">
        <v>121</v>
      </c>
      <c r="D48" s="95"/>
      <c r="E48" s="103" t="s">
        <v>122</v>
      </c>
      <c r="F48" s="104"/>
      <c r="G48" s="104"/>
      <c r="H48" s="105"/>
    </row>
    <row r="49" spans="1:8" ht="66.75" customHeight="1" x14ac:dyDescent="0.15">
      <c r="A49" s="120"/>
      <c r="B49" s="30" t="s">
        <v>117</v>
      </c>
      <c r="C49" s="94" t="s">
        <v>119</v>
      </c>
      <c r="D49" s="95"/>
      <c r="E49" s="103" t="s">
        <v>123</v>
      </c>
      <c r="F49" s="104"/>
      <c r="G49" s="104"/>
      <c r="H49" s="105"/>
    </row>
    <row r="50" spans="1:8" ht="111" customHeight="1" x14ac:dyDescent="0.15">
      <c r="A50" s="120"/>
      <c r="B50" s="30" t="s">
        <v>118</v>
      </c>
      <c r="C50" s="94" t="s">
        <v>120</v>
      </c>
      <c r="D50" s="95"/>
      <c r="E50" s="103" t="s">
        <v>124</v>
      </c>
      <c r="F50" s="104"/>
      <c r="G50" s="104"/>
      <c r="H50" s="105"/>
    </row>
    <row r="51" spans="1:8" ht="40.5" customHeight="1" x14ac:dyDescent="0.15">
      <c r="A51" s="120"/>
      <c r="B51" s="80" t="s">
        <v>132</v>
      </c>
      <c r="C51" s="94" t="s">
        <v>130</v>
      </c>
      <c r="D51" s="95"/>
      <c r="E51" s="83" t="s">
        <v>131</v>
      </c>
      <c r="F51" s="84"/>
      <c r="G51" s="84"/>
      <c r="H51" s="85"/>
    </row>
    <row r="52" spans="1:8" ht="82.5" customHeight="1" x14ac:dyDescent="0.15">
      <c r="A52" s="120"/>
      <c r="B52" s="30" t="s">
        <v>39</v>
      </c>
      <c r="C52" s="94" t="s">
        <v>62</v>
      </c>
      <c r="D52" s="95"/>
      <c r="E52" s="126" t="s">
        <v>63</v>
      </c>
      <c r="F52" s="127"/>
      <c r="G52" s="127"/>
      <c r="H52" s="128"/>
    </row>
    <row r="53" spans="1:8" ht="82.5" customHeight="1" x14ac:dyDescent="0.15">
      <c r="A53" s="120"/>
      <c r="B53" s="30" t="s">
        <v>40</v>
      </c>
      <c r="C53" s="94" t="s">
        <v>62</v>
      </c>
      <c r="D53" s="95"/>
      <c r="E53" s="103" t="s">
        <v>64</v>
      </c>
      <c r="F53" s="104"/>
      <c r="G53" s="104"/>
      <c r="H53" s="105"/>
    </row>
    <row r="54" spans="1:8" ht="80.25" customHeight="1" x14ac:dyDescent="0.15">
      <c r="A54" s="120"/>
      <c r="B54" s="30" t="s">
        <v>41</v>
      </c>
      <c r="C54" s="94" t="s">
        <v>65</v>
      </c>
      <c r="D54" s="95"/>
      <c r="E54" s="103" t="s">
        <v>42</v>
      </c>
      <c r="F54" s="104"/>
      <c r="G54" s="104"/>
      <c r="H54" s="105"/>
    </row>
    <row r="55" spans="1:8" ht="29.25" customHeight="1" x14ac:dyDescent="0.15">
      <c r="A55" s="120"/>
      <c r="B55" s="106" t="s">
        <v>43</v>
      </c>
      <c r="C55" s="109" t="s">
        <v>98</v>
      </c>
      <c r="D55" s="110"/>
      <c r="E55" s="111" t="s">
        <v>44</v>
      </c>
      <c r="F55" s="112"/>
      <c r="G55" s="112"/>
      <c r="H55" s="113"/>
    </row>
    <row r="56" spans="1:8" ht="29.25" customHeight="1" x14ac:dyDescent="0.15">
      <c r="A56" s="120"/>
      <c r="B56" s="107"/>
      <c r="C56" s="109" t="s">
        <v>66</v>
      </c>
      <c r="D56" s="110"/>
      <c r="E56" s="111" t="s">
        <v>45</v>
      </c>
      <c r="F56" s="112"/>
      <c r="G56" s="112"/>
      <c r="H56" s="113"/>
    </row>
    <row r="57" spans="1:8" ht="29.25" customHeight="1" thickBot="1" x14ac:dyDescent="0.2">
      <c r="A57" s="121"/>
      <c r="B57" s="108"/>
      <c r="C57" s="114" t="s">
        <v>70</v>
      </c>
      <c r="D57" s="115"/>
      <c r="E57" s="116" t="s">
        <v>46</v>
      </c>
      <c r="F57" s="117"/>
      <c r="G57" s="117"/>
      <c r="H57" s="118"/>
    </row>
    <row r="58" spans="1:8" ht="29.25" customHeight="1" x14ac:dyDescent="0.15">
      <c r="A58" s="77"/>
      <c r="B58" s="74"/>
      <c r="C58" s="75"/>
      <c r="D58" s="75"/>
      <c r="E58" s="76"/>
      <c r="F58" s="76"/>
      <c r="G58" s="76"/>
      <c r="H58" s="76"/>
    </row>
    <row r="59" spans="1:8" ht="32.25" customHeight="1" thickBot="1" x14ac:dyDescent="0.2">
      <c r="A59" s="86" t="s">
        <v>71</v>
      </c>
      <c r="B59" s="86"/>
      <c r="C59" s="86"/>
      <c r="D59" s="86"/>
      <c r="E59" s="86"/>
      <c r="F59" s="86"/>
      <c r="G59" s="86"/>
      <c r="H59" s="86"/>
    </row>
    <row r="60" spans="1:8" ht="26.25" customHeight="1" x14ac:dyDescent="0.15">
      <c r="A60" s="87" t="s">
        <v>24</v>
      </c>
      <c r="B60" s="32" t="s">
        <v>73</v>
      </c>
      <c r="C60" s="90" t="s">
        <v>74</v>
      </c>
      <c r="D60" s="91"/>
      <c r="E60" s="90" t="s">
        <v>75</v>
      </c>
      <c r="F60" s="92"/>
      <c r="G60" s="92"/>
      <c r="H60" s="93"/>
    </row>
    <row r="61" spans="1:8" ht="54.75" customHeight="1" x14ac:dyDescent="0.15">
      <c r="A61" s="88"/>
      <c r="B61" s="23" t="s">
        <v>47</v>
      </c>
      <c r="C61" s="94" t="s">
        <v>94</v>
      </c>
      <c r="D61" s="95"/>
      <c r="E61" s="83" t="s">
        <v>48</v>
      </c>
      <c r="F61" s="84"/>
      <c r="G61" s="84"/>
      <c r="H61" s="85"/>
    </row>
    <row r="62" spans="1:8" ht="59.25" customHeight="1" x14ac:dyDescent="0.15">
      <c r="A62" s="88"/>
      <c r="B62" s="23" t="s">
        <v>49</v>
      </c>
      <c r="C62" s="94" t="s">
        <v>111</v>
      </c>
      <c r="D62" s="95"/>
      <c r="E62" s="83" t="s">
        <v>50</v>
      </c>
      <c r="F62" s="84"/>
      <c r="G62" s="84"/>
      <c r="H62" s="85"/>
    </row>
    <row r="63" spans="1:8" ht="39" customHeight="1" x14ac:dyDescent="0.15">
      <c r="A63" s="88"/>
      <c r="B63" s="23" t="s">
        <v>135</v>
      </c>
      <c r="C63" s="81" t="s">
        <v>134</v>
      </c>
      <c r="D63" s="82"/>
      <c r="E63" s="83" t="s">
        <v>136</v>
      </c>
      <c r="F63" s="84"/>
      <c r="G63" s="84"/>
      <c r="H63" s="85"/>
    </row>
    <row r="64" spans="1:8" ht="42.75" customHeight="1" x14ac:dyDescent="0.15">
      <c r="A64" s="88"/>
      <c r="B64" s="23" t="s">
        <v>51</v>
      </c>
      <c r="C64" s="81" t="s">
        <v>52</v>
      </c>
      <c r="D64" s="82"/>
      <c r="E64" s="83" t="s">
        <v>72</v>
      </c>
      <c r="F64" s="84"/>
      <c r="G64" s="84"/>
      <c r="H64" s="85"/>
    </row>
    <row r="65" spans="1:8" ht="54" customHeight="1" x14ac:dyDescent="0.15">
      <c r="A65" s="88"/>
      <c r="B65" s="24" t="s">
        <v>53</v>
      </c>
      <c r="C65" s="81" t="s">
        <v>52</v>
      </c>
      <c r="D65" s="82"/>
      <c r="E65" s="83" t="s">
        <v>54</v>
      </c>
      <c r="F65" s="84"/>
      <c r="G65" s="84"/>
      <c r="H65" s="85"/>
    </row>
    <row r="66" spans="1:8" ht="69.75" customHeight="1" x14ac:dyDescent="0.15">
      <c r="A66" s="88"/>
      <c r="B66" s="24" t="s">
        <v>55</v>
      </c>
      <c r="C66" s="101" t="s">
        <v>112</v>
      </c>
      <c r="D66" s="102"/>
      <c r="E66" s="83" t="s">
        <v>101</v>
      </c>
      <c r="F66" s="84"/>
      <c r="G66" s="84"/>
      <c r="H66" s="85"/>
    </row>
    <row r="67" spans="1:8" ht="46.5" customHeight="1" x14ac:dyDescent="0.15">
      <c r="A67" s="88"/>
      <c r="B67" s="24" t="s">
        <v>56</v>
      </c>
      <c r="C67" s="81" t="s">
        <v>102</v>
      </c>
      <c r="D67" s="82"/>
      <c r="E67" s="83" t="s">
        <v>57</v>
      </c>
      <c r="F67" s="84"/>
      <c r="G67" s="84"/>
      <c r="H67" s="85"/>
    </row>
    <row r="68" spans="1:8" ht="63.75" customHeight="1" thickBot="1" x14ac:dyDescent="0.2">
      <c r="A68" s="89"/>
      <c r="B68" s="25" t="s">
        <v>59</v>
      </c>
      <c r="C68" s="96" t="s">
        <v>58</v>
      </c>
      <c r="D68" s="97"/>
      <c r="E68" s="98" t="s">
        <v>60</v>
      </c>
      <c r="F68" s="99"/>
      <c r="G68" s="99"/>
      <c r="H68" s="100"/>
    </row>
    <row r="69" spans="1:8" ht="18" customHeight="1" x14ac:dyDescent="0.15">
      <c r="A69" s="13"/>
      <c r="D69" s="13"/>
      <c r="E69" s="13"/>
    </row>
    <row r="70" spans="1:8" ht="17.25" x14ac:dyDescent="0.15">
      <c r="A70" s="13"/>
      <c r="D70" s="13"/>
      <c r="E70" s="13"/>
      <c r="F70" s="13"/>
    </row>
  </sheetData>
  <mergeCells count="101">
    <mergeCell ref="D15:F15"/>
    <mergeCell ref="B16:C16"/>
    <mergeCell ref="B17:C17"/>
    <mergeCell ref="D17:F17"/>
    <mergeCell ref="B18:C18"/>
    <mergeCell ref="C51:D51"/>
    <mergeCell ref="E51:H51"/>
    <mergeCell ref="A1:H1"/>
    <mergeCell ref="A2:H2"/>
    <mergeCell ref="A3:H3"/>
    <mergeCell ref="A4:C4"/>
    <mergeCell ref="D4:D5"/>
    <mergeCell ref="E4:E5"/>
    <mergeCell ref="F4:F5"/>
    <mergeCell ref="G4:G5"/>
    <mergeCell ref="H4:H5"/>
    <mergeCell ref="A5:C5"/>
    <mergeCell ref="A6:A18"/>
    <mergeCell ref="B13:C13"/>
    <mergeCell ref="B14:C14"/>
    <mergeCell ref="B15:C15"/>
    <mergeCell ref="B33:C33"/>
    <mergeCell ref="A20:H20"/>
    <mergeCell ref="A21:H21"/>
    <mergeCell ref="A22:C22"/>
    <mergeCell ref="D22:D23"/>
    <mergeCell ref="E22:E23"/>
    <mergeCell ref="F22:F23"/>
    <mergeCell ref="G22:G23"/>
    <mergeCell ref="H22:H23"/>
    <mergeCell ref="A23:C23"/>
    <mergeCell ref="A38:C38"/>
    <mergeCell ref="A39:C39"/>
    <mergeCell ref="A40:C40"/>
    <mergeCell ref="A41:C41"/>
    <mergeCell ref="A43:H43"/>
    <mergeCell ref="A44:H44"/>
    <mergeCell ref="D33:H33"/>
    <mergeCell ref="A35:H35"/>
    <mergeCell ref="A36:C36"/>
    <mergeCell ref="D36:D37"/>
    <mergeCell ref="E36:E37"/>
    <mergeCell ref="F36:F37"/>
    <mergeCell ref="G36:G37"/>
    <mergeCell ref="H36:H37"/>
    <mergeCell ref="A37:C37"/>
    <mergeCell ref="A24:A33"/>
    <mergeCell ref="B24:C24"/>
    <mergeCell ref="B25:C25"/>
    <mergeCell ref="B26:C26"/>
    <mergeCell ref="B27:C27"/>
    <mergeCell ref="B28:C28"/>
    <mergeCell ref="B29:C29"/>
    <mergeCell ref="B30:C30"/>
    <mergeCell ref="B31:C31"/>
    <mergeCell ref="A45:A57"/>
    <mergeCell ref="C45:D45"/>
    <mergeCell ref="E45:H45"/>
    <mergeCell ref="C46:D46"/>
    <mergeCell ref="E46:H46"/>
    <mergeCell ref="C47:D47"/>
    <mergeCell ref="E47:H47"/>
    <mergeCell ref="C48:D48"/>
    <mergeCell ref="E48:H48"/>
    <mergeCell ref="C50:D50"/>
    <mergeCell ref="E50:H50"/>
    <mergeCell ref="C52:D52"/>
    <mergeCell ref="E52:H52"/>
    <mergeCell ref="C53:D53"/>
    <mergeCell ref="C49:D49"/>
    <mergeCell ref="E49:H49"/>
    <mergeCell ref="E53:H53"/>
    <mergeCell ref="B55:B57"/>
    <mergeCell ref="C55:D55"/>
    <mergeCell ref="E55:H55"/>
    <mergeCell ref="C56:D56"/>
    <mergeCell ref="E56:H56"/>
    <mergeCell ref="C57:D57"/>
    <mergeCell ref="E57:H57"/>
    <mergeCell ref="C54:D54"/>
    <mergeCell ref="E54:H54"/>
    <mergeCell ref="C67:D67"/>
    <mergeCell ref="E67:H67"/>
    <mergeCell ref="A59:H59"/>
    <mergeCell ref="A60:A68"/>
    <mergeCell ref="C60:D60"/>
    <mergeCell ref="E60:H60"/>
    <mergeCell ref="C61:D61"/>
    <mergeCell ref="E61:H61"/>
    <mergeCell ref="C62:D62"/>
    <mergeCell ref="E62:H62"/>
    <mergeCell ref="C64:D64"/>
    <mergeCell ref="E64:H64"/>
    <mergeCell ref="C68:D68"/>
    <mergeCell ref="E68:H68"/>
    <mergeCell ref="C65:D65"/>
    <mergeCell ref="E65:H65"/>
    <mergeCell ref="C66:D66"/>
    <mergeCell ref="E66:H66"/>
    <mergeCell ref="C63:D63"/>
    <mergeCell ref="E63:H63"/>
  </mergeCells>
  <phoneticPr fontId="1"/>
  <pageMargins left="0.74803149606299213" right="0.11811023622047245" top="0.35433070866141736" bottom="0.19685039370078741" header="0.31496062992125984" footer="0.31496062992125984"/>
  <pageSetup paperSize="9" scale="91" orientation="portrait" r:id="rId1"/>
  <rowBreaks count="2" manualBreakCount="2">
    <brk id="34" max="7" man="1"/>
    <brk id="57" max="7"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54"/>
  <sheetViews>
    <sheetView view="pageBreakPreview" topLeftCell="A43" zoomScaleNormal="100" zoomScaleSheetLayoutView="100" workbookViewId="0">
      <selection activeCell="D51" sqref="D51:F51"/>
    </sheetView>
  </sheetViews>
  <sheetFormatPr defaultRowHeight="13.5" x14ac:dyDescent="0.15"/>
  <cols>
    <col min="1" max="1" width="4.625" customWidth="1"/>
    <col min="2" max="2" width="19.375" customWidth="1"/>
    <col min="3" max="3" width="7.125" customWidth="1"/>
    <col min="4" max="10" width="8.75" customWidth="1"/>
    <col min="11" max="17" width="9.875" customWidth="1"/>
    <col min="18" max="18" width="9.625" customWidth="1"/>
    <col min="19" max="19" width="9.875" customWidth="1"/>
  </cols>
  <sheetData>
    <row r="1" spans="1:19" ht="27.75" customHeight="1" x14ac:dyDescent="0.15">
      <c r="A1" s="264" t="s">
        <v>109</v>
      </c>
      <c r="B1" s="264"/>
      <c r="C1" s="264"/>
      <c r="D1" s="264"/>
      <c r="E1" s="264"/>
      <c r="F1" s="264"/>
      <c r="G1" s="264"/>
      <c r="H1" s="264"/>
      <c r="I1" s="264"/>
      <c r="J1" s="264"/>
    </row>
    <row r="2" spans="1:19" ht="26.25" customHeight="1" x14ac:dyDescent="0.15">
      <c r="A2" s="186" t="s">
        <v>108</v>
      </c>
      <c r="B2" s="186"/>
      <c r="C2" s="186"/>
      <c r="D2" s="186"/>
      <c r="E2" s="186"/>
      <c r="F2" s="186"/>
      <c r="G2" s="186"/>
      <c r="H2" s="186"/>
      <c r="I2" s="186"/>
      <c r="J2" s="186"/>
    </row>
    <row r="3" spans="1:19" ht="27.75" customHeight="1" thickBot="1" x14ac:dyDescent="0.2">
      <c r="A3" s="139" t="s">
        <v>21</v>
      </c>
      <c r="B3" s="139"/>
      <c r="C3" s="139"/>
      <c r="D3" s="139"/>
      <c r="E3" s="139"/>
      <c r="F3" s="139"/>
      <c r="G3" s="139"/>
      <c r="H3" s="139"/>
      <c r="I3" s="139"/>
      <c r="J3" s="139"/>
    </row>
    <row r="4" spans="1:19" ht="20.25" customHeight="1" x14ac:dyDescent="0.15">
      <c r="A4" s="187" t="s">
        <v>14</v>
      </c>
      <c r="B4" s="188"/>
      <c r="C4" s="188"/>
      <c r="D4" s="265" t="s">
        <v>82</v>
      </c>
      <c r="E4" s="267" t="s">
        <v>83</v>
      </c>
      <c r="F4" s="269" t="s">
        <v>5</v>
      </c>
      <c r="G4" s="271" t="s">
        <v>6</v>
      </c>
      <c r="H4" s="271" t="s">
        <v>7</v>
      </c>
      <c r="I4" s="271" t="s">
        <v>8</v>
      </c>
      <c r="J4" s="273" t="s">
        <v>9</v>
      </c>
      <c r="K4" s="1"/>
      <c r="L4" s="1"/>
      <c r="M4" s="1"/>
      <c r="N4" s="1"/>
      <c r="O4" s="1"/>
      <c r="P4" s="1"/>
      <c r="Q4" s="1"/>
      <c r="R4" s="1"/>
      <c r="S4" s="1"/>
    </row>
    <row r="5" spans="1:19" ht="20.25" customHeight="1" thickBot="1" x14ac:dyDescent="0.2">
      <c r="A5" s="196" t="s">
        <v>15</v>
      </c>
      <c r="B5" s="197"/>
      <c r="C5" s="197"/>
      <c r="D5" s="266"/>
      <c r="E5" s="268"/>
      <c r="F5" s="270"/>
      <c r="G5" s="272"/>
      <c r="H5" s="272"/>
      <c r="I5" s="272"/>
      <c r="J5" s="274"/>
      <c r="K5" s="1"/>
      <c r="L5" s="1"/>
      <c r="M5" s="1"/>
      <c r="N5" s="1"/>
      <c r="O5" s="1"/>
      <c r="P5" s="1"/>
      <c r="Q5" s="1"/>
      <c r="R5" s="1"/>
      <c r="S5" s="1"/>
    </row>
    <row r="6" spans="1:19" ht="39" customHeight="1" x14ac:dyDescent="0.15">
      <c r="A6" s="258" t="s">
        <v>16</v>
      </c>
      <c r="B6" s="46" t="s">
        <v>3</v>
      </c>
      <c r="C6" s="50" t="s">
        <v>11</v>
      </c>
      <c r="D6" s="58">
        <v>437</v>
      </c>
      <c r="E6" s="59">
        <v>543</v>
      </c>
      <c r="F6" s="53">
        <v>584</v>
      </c>
      <c r="G6" s="26">
        <v>652</v>
      </c>
      <c r="H6" s="26">
        <v>722</v>
      </c>
      <c r="I6" s="26">
        <v>790</v>
      </c>
      <c r="J6" s="27">
        <v>856</v>
      </c>
      <c r="K6" s="1"/>
      <c r="L6" s="1"/>
      <c r="M6" s="1"/>
      <c r="N6" s="1"/>
      <c r="O6" s="1"/>
      <c r="P6" s="1"/>
      <c r="Q6" s="1"/>
      <c r="R6" s="1"/>
      <c r="S6" s="1"/>
    </row>
    <row r="7" spans="1:19" ht="39" customHeight="1" x14ac:dyDescent="0.15">
      <c r="A7" s="259"/>
      <c r="B7" s="47" t="s">
        <v>100</v>
      </c>
      <c r="C7" s="51" t="s">
        <v>10</v>
      </c>
      <c r="D7" s="60"/>
      <c r="E7" s="61"/>
      <c r="F7" s="54">
        <v>13</v>
      </c>
      <c r="G7" s="3">
        <v>13</v>
      </c>
      <c r="H7" s="3">
        <v>13</v>
      </c>
      <c r="I7" s="3">
        <v>13</v>
      </c>
      <c r="J7" s="7">
        <v>13</v>
      </c>
      <c r="K7" s="1"/>
      <c r="L7" s="1"/>
      <c r="M7" s="1"/>
      <c r="N7" s="1"/>
      <c r="O7" s="1"/>
      <c r="P7" s="1"/>
      <c r="Q7" s="1"/>
      <c r="R7" s="1"/>
      <c r="S7" s="1"/>
    </row>
    <row r="8" spans="1:19" ht="39" customHeight="1" x14ac:dyDescent="0.15">
      <c r="A8" s="259"/>
      <c r="B8" s="47" t="s">
        <v>99</v>
      </c>
      <c r="C8" s="51" t="s">
        <v>10</v>
      </c>
      <c r="D8" s="79">
        <v>12</v>
      </c>
      <c r="E8" s="7">
        <v>12</v>
      </c>
      <c r="F8" s="54">
        <v>12</v>
      </c>
      <c r="G8" s="3">
        <v>12</v>
      </c>
      <c r="H8" s="3">
        <v>12</v>
      </c>
      <c r="I8" s="3">
        <v>12</v>
      </c>
      <c r="J8" s="7">
        <v>12</v>
      </c>
      <c r="K8" s="1"/>
      <c r="L8" s="1"/>
      <c r="M8" s="1"/>
      <c r="N8" s="1"/>
      <c r="O8" s="1"/>
      <c r="P8" s="1"/>
      <c r="Q8" s="1"/>
      <c r="R8" s="1"/>
      <c r="S8" s="1"/>
    </row>
    <row r="9" spans="1:19" ht="39" customHeight="1" x14ac:dyDescent="0.15">
      <c r="A9" s="259"/>
      <c r="B9" s="48" t="s">
        <v>85</v>
      </c>
      <c r="C9" s="52" t="s">
        <v>91</v>
      </c>
      <c r="D9" s="62">
        <v>184</v>
      </c>
      <c r="E9" s="8">
        <v>184</v>
      </c>
      <c r="F9" s="55">
        <v>184</v>
      </c>
      <c r="G9" s="4">
        <v>184</v>
      </c>
      <c r="H9" s="4">
        <v>184</v>
      </c>
      <c r="I9" s="4">
        <v>184</v>
      </c>
      <c r="J9" s="8">
        <v>184</v>
      </c>
      <c r="K9" s="1"/>
      <c r="L9" s="1"/>
      <c r="M9" s="1"/>
      <c r="N9" s="1"/>
      <c r="O9" s="1"/>
      <c r="P9" s="1"/>
      <c r="Q9" s="1"/>
      <c r="R9" s="1"/>
      <c r="S9" s="1"/>
    </row>
    <row r="10" spans="1:19" ht="39" customHeight="1" thickBot="1" x14ac:dyDescent="0.2">
      <c r="A10" s="259"/>
      <c r="B10" s="49" t="s">
        <v>114</v>
      </c>
      <c r="C10" s="51" t="s">
        <v>10</v>
      </c>
      <c r="D10" s="63">
        <v>6</v>
      </c>
      <c r="E10" s="29">
        <v>6</v>
      </c>
      <c r="F10" s="56">
        <v>6</v>
      </c>
      <c r="G10" s="28">
        <v>6</v>
      </c>
      <c r="H10" s="28">
        <v>6</v>
      </c>
      <c r="I10" s="28">
        <v>6</v>
      </c>
      <c r="J10" s="29">
        <v>6</v>
      </c>
      <c r="K10" s="1"/>
      <c r="L10" s="1"/>
      <c r="M10" s="1"/>
      <c r="N10" s="1"/>
      <c r="O10" s="1"/>
      <c r="P10" s="1"/>
      <c r="Q10" s="1"/>
      <c r="R10" s="1"/>
      <c r="S10" s="1"/>
    </row>
    <row r="11" spans="1:19" ht="30.75" customHeight="1" thickBot="1" x14ac:dyDescent="0.2">
      <c r="A11" s="259"/>
      <c r="B11" s="202" t="s">
        <v>12</v>
      </c>
      <c r="C11" s="202"/>
      <c r="D11" s="64">
        <f>SUM(D6:D9)</f>
        <v>633</v>
      </c>
      <c r="E11" s="6">
        <f>SUM(E6:E9)</f>
        <v>739</v>
      </c>
      <c r="F11" s="57">
        <f>SUM(F6:F10)</f>
        <v>799</v>
      </c>
      <c r="G11" s="5">
        <f>SUM(G6:G10)</f>
        <v>867</v>
      </c>
      <c r="H11" s="5">
        <f>SUM(H6:H10)</f>
        <v>937</v>
      </c>
      <c r="I11" s="5">
        <f>SUM(I6:I10)</f>
        <v>1005</v>
      </c>
      <c r="J11" s="6">
        <f>SUM(J6:J10)</f>
        <v>1071</v>
      </c>
      <c r="K11" s="1"/>
      <c r="L11" s="1"/>
      <c r="M11" s="1"/>
      <c r="N11" s="1"/>
      <c r="O11" s="1"/>
      <c r="P11" s="1"/>
      <c r="Q11" s="1"/>
      <c r="R11" s="1"/>
      <c r="S11" s="1"/>
    </row>
    <row r="12" spans="1:19" ht="33" customHeight="1" thickBot="1" x14ac:dyDescent="0.2">
      <c r="A12" s="259"/>
      <c r="B12" s="261" t="s">
        <v>13</v>
      </c>
      <c r="C12" s="261"/>
      <c r="D12" s="65"/>
      <c r="E12" s="66"/>
      <c r="F12" s="262" t="s">
        <v>93</v>
      </c>
      <c r="G12" s="262"/>
      <c r="H12" s="262"/>
      <c r="I12" s="18">
        <v>8.3000000000000004E-2</v>
      </c>
      <c r="J12" s="19"/>
      <c r="L12">
        <v>1.083</v>
      </c>
    </row>
    <row r="13" spans="1:19" ht="29.25" customHeight="1" thickBot="1" x14ac:dyDescent="0.2">
      <c r="A13" s="259"/>
      <c r="B13" s="202" t="s">
        <v>86</v>
      </c>
      <c r="C13" s="202"/>
      <c r="D13" s="33">
        <f>ROUNDDOWN(D11*L13,0)</f>
        <v>52</v>
      </c>
      <c r="E13" s="33">
        <f>ROUNDDOWN(E11*L13,0)</f>
        <v>61</v>
      </c>
      <c r="F13" s="44">
        <f>ROUNDDOWN(F11*L13,0)</f>
        <v>66</v>
      </c>
      <c r="G13" s="33">
        <f>ROUNDDOWN(G11*L13,0)</f>
        <v>71</v>
      </c>
      <c r="H13" s="33">
        <f>ROUNDDOWN(H11*L13,0)</f>
        <v>77</v>
      </c>
      <c r="I13" s="33">
        <f>ROUNDDOWN(I11*L13,0)</f>
        <v>83</v>
      </c>
      <c r="J13" s="33">
        <f>ROUNDDOWN(J11*L13,0)</f>
        <v>88</v>
      </c>
      <c r="L13">
        <v>8.3000000000000004E-2</v>
      </c>
    </row>
    <row r="14" spans="1:19" ht="33.75" customHeight="1" thickBot="1" x14ac:dyDescent="0.2">
      <c r="A14" s="259"/>
      <c r="B14" s="263" t="s">
        <v>95</v>
      </c>
      <c r="C14" s="263"/>
      <c r="D14" s="67"/>
      <c r="E14" s="68"/>
      <c r="F14" s="184" t="s">
        <v>19</v>
      </c>
      <c r="G14" s="184"/>
      <c r="H14" s="184"/>
      <c r="I14" s="20">
        <v>10.17</v>
      </c>
      <c r="J14" s="21"/>
    </row>
    <row r="15" spans="1:19" ht="34.5" customHeight="1" thickBot="1" x14ac:dyDescent="0.2">
      <c r="A15" s="260"/>
      <c r="B15" s="179" t="s">
        <v>18</v>
      </c>
      <c r="C15" s="202"/>
      <c r="D15" s="22">
        <f>(D11+D13)*L15</f>
        <v>696.64499999999998</v>
      </c>
      <c r="E15" s="17">
        <f>(E11+E13)*L15</f>
        <v>813.59999999999991</v>
      </c>
      <c r="F15" s="2">
        <f>(F11+F13)*L15</f>
        <v>879.70499999999993</v>
      </c>
      <c r="G15" s="22">
        <f>(G11+G13)*L15</f>
        <v>953.94599999999991</v>
      </c>
      <c r="H15" s="22">
        <f>(H11+H13)*L15</f>
        <v>1031.2379999999998</v>
      </c>
      <c r="I15" s="22">
        <f>(I11+I13)*L15</f>
        <v>1106.4959999999999</v>
      </c>
      <c r="J15" s="17">
        <f>(J11+J13)*L15</f>
        <v>1178.703</v>
      </c>
      <c r="L15">
        <v>1.0169999999999999</v>
      </c>
    </row>
    <row r="16" spans="1:19" ht="11.25" customHeight="1" x14ac:dyDescent="0.15">
      <c r="A16" s="10"/>
      <c r="B16" s="11"/>
      <c r="C16" s="11"/>
      <c r="D16" s="11"/>
      <c r="E16" s="11"/>
      <c r="F16" s="12" t="e">
        <f>ROUNDDOWN(#REF!*L12,0)</f>
        <v>#REF!</v>
      </c>
      <c r="G16" s="12" t="e">
        <f>ROUNDDOWN(#REF!*L12,0)</f>
        <v>#REF!</v>
      </c>
      <c r="H16" s="12" t="e">
        <f>ROUNDDOWN(#REF!*L12,0)</f>
        <v>#REF!</v>
      </c>
      <c r="I16" s="12" t="e">
        <f>ROUNDDOWN(#REF!*L12,0)</f>
        <v>#REF!</v>
      </c>
      <c r="J16" s="12" t="e">
        <f>ROUNDDOWN(#REF!*L12,0)</f>
        <v>#REF!</v>
      </c>
    </row>
    <row r="17" spans="1:13" ht="25.5" customHeight="1" x14ac:dyDescent="0.15">
      <c r="A17" s="163" t="s">
        <v>22</v>
      </c>
      <c r="B17" s="163"/>
      <c r="C17" s="163"/>
      <c r="D17" s="163"/>
      <c r="E17" s="163"/>
      <c r="F17" s="163"/>
      <c r="G17" s="163"/>
      <c r="H17" s="163"/>
      <c r="I17" s="163"/>
      <c r="J17" s="163"/>
    </row>
    <row r="18" spans="1:13" ht="25.5" customHeight="1" thickBot="1" x14ac:dyDescent="0.2">
      <c r="A18" s="164" t="s">
        <v>32</v>
      </c>
      <c r="B18" s="164"/>
      <c r="C18" s="164"/>
      <c r="D18" s="164"/>
      <c r="E18" s="164"/>
      <c r="F18" s="164"/>
      <c r="G18" s="164"/>
      <c r="H18" s="164"/>
      <c r="I18" s="164"/>
      <c r="J18" s="164"/>
    </row>
    <row r="19" spans="1:13" ht="18.75" customHeight="1" x14ac:dyDescent="0.15">
      <c r="A19" s="165" t="s">
        <v>14</v>
      </c>
      <c r="B19" s="166"/>
      <c r="C19" s="167"/>
      <c r="D19" s="168" t="s">
        <v>82</v>
      </c>
      <c r="E19" s="172" t="s">
        <v>83</v>
      </c>
      <c r="F19" s="168" t="s">
        <v>5</v>
      </c>
      <c r="G19" s="170" t="s">
        <v>6</v>
      </c>
      <c r="H19" s="170" t="s">
        <v>7</v>
      </c>
      <c r="I19" s="170" t="s">
        <v>8</v>
      </c>
      <c r="J19" s="172" t="s">
        <v>9</v>
      </c>
    </row>
    <row r="20" spans="1:13" ht="18.75" customHeight="1" thickBot="1" x14ac:dyDescent="0.2">
      <c r="A20" s="174" t="s">
        <v>23</v>
      </c>
      <c r="B20" s="175"/>
      <c r="C20" s="176"/>
      <c r="D20" s="256"/>
      <c r="E20" s="257"/>
      <c r="F20" s="169"/>
      <c r="G20" s="171"/>
      <c r="H20" s="171"/>
      <c r="I20" s="171"/>
      <c r="J20" s="173"/>
    </row>
    <row r="21" spans="1:13" ht="27" customHeight="1" x14ac:dyDescent="0.15">
      <c r="A21" s="150" t="s">
        <v>24</v>
      </c>
      <c r="B21" s="248" t="s">
        <v>103</v>
      </c>
      <c r="C21" s="249"/>
      <c r="D21" s="26">
        <v>300</v>
      </c>
      <c r="E21" s="26">
        <v>300</v>
      </c>
      <c r="F21" s="26">
        <v>300</v>
      </c>
      <c r="G21" s="26">
        <v>300</v>
      </c>
      <c r="H21" s="26">
        <v>300</v>
      </c>
      <c r="I21" s="26">
        <v>300</v>
      </c>
      <c r="J21" s="27">
        <v>300</v>
      </c>
    </row>
    <row r="22" spans="1:13" ht="27" customHeight="1" x14ac:dyDescent="0.15">
      <c r="A22" s="151"/>
      <c r="B22" s="250" t="s">
        <v>113</v>
      </c>
      <c r="C22" s="251"/>
      <c r="D22" s="3">
        <v>0</v>
      </c>
      <c r="E22" s="3">
        <v>0</v>
      </c>
      <c r="F22" s="3">
        <v>0</v>
      </c>
      <c r="G22" s="3">
        <v>0</v>
      </c>
      <c r="H22" s="3">
        <v>0</v>
      </c>
      <c r="I22" s="3">
        <v>0</v>
      </c>
      <c r="J22" s="7">
        <v>0</v>
      </c>
    </row>
    <row r="23" spans="1:13" ht="27" customHeight="1" x14ac:dyDescent="0.15">
      <c r="A23" s="151"/>
      <c r="B23" s="252" t="s">
        <v>104</v>
      </c>
      <c r="C23" s="253"/>
      <c r="D23" s="3">
        <v>390</v>
      </c>
      <c r="E23" s="3">
        <v>390</v>
      </c>
      <c r="F23" s="3">
        <v>390</v>
      </c>
      <c r="G23" s="3">
        <v>390</v>
      </c>
      <c r="H23" s="3">
        <v>390</v>
      </c>
      <c r="I23" s="3">
        <v>390</v>
      </c>
      <c r="J23" s="7">
        <v>390</v>
      </c>
    </row>
    <row r="24" spans="1:13" ht="27" customHeight="1" x14ac:dyDescent="0.15">
      <c r="A24" s="151"/>
      <c r="B24" s="250" t="s">
        <v>113</v>
      </c>
      <c r="C24" s="251"/>
      <c r="D24" s="3">
        <v>370</v>
      </c>
      <c r="E24" s="3">
        <v>370</v>
      </c>
      <c r="F24" s="3">
        <v>370</v>
      </c>
      <c r="G24" s="3">
        <v>370</v>
      </c>
      <c r="H24" s="3">
        <v>370</v>
      </c>
      <c r="I24" s="3">
        <v>370</v>
      </c>
      <c r="J24" s="7">
        <v>370</v>
      </c>
    </row>
    <row r="25" spans="1:13" ht="27" customHeight="1" x14ac:dyDescent="0.15">
      <c r="A25" s="151"/>
      <c r="B25" s="252" t="s">
        <v>105</v>
      </c>
      <c r="C25" s="253"/>
      <c r="D25" s="3">
        <v>650</v>
      </c>
      <c r="E25" s="3">
        <v>650</v>
      </c>
      <c r="F25" s="3">
        <v>650</v>
      </c>
      <c r="G25" s="3">
        <v>650</v>
      </c>
      <c r="H25" s="3">
        <v>650</v>
      </c>
      <c r="I25" s="3">
        <v>650</v>
      </c>
      <c r="J25" s="7">
        <v>650</v>
      </c>
    </row>
    <row r="26" spans="1:13" ht="27" customHeight="1" x14ac:dyDescent="0.15">
      <c r="A26" s="151"/>
      <c r="B26" s="250" t="s">
        <v>113</v>
      </c>
      <c r="C26" s="251"/>
      <c r="D26" s="3">
        <v>370</v>
      </c>
      <c r="E26" s="3">
        <v>370</v>
      </c>
      <c r="F26" s="3">
        <v>370</v>
      </c>
      <c r="G26" s="3">
        <v>370</v>
      </c>
      <c r="H26" s="3">
        <v>370</v>
      </c>
      <c r="I26" s="3">
        <v>370</v>
      </c>
      <c r="J26" s="7">
        <v>370</v>
      </c>
    </row>
    <row r="27" spans="1:13" ht="27" customHeight="1" x14ac:dyDescent="0.15">
      <c r="A27" s="151"/>
      <c r="B27" s="252" t="s">
        <v>106</v>
      </c>
      <c r="C27" s="253"/>
      <c r="D27" s="3">
        <v>1380</v>
      </c>
      <c r="E27" s="3">
        <v>1380</v>
      </c>
      <c r="F27" s="3">
        <v>1380</v>
      </c>
      <c r="G27" s="3">
        <v>1380</v>
      </c>
      <c r="H27" s="3">
        <v>1380</v>
      </c>
      <c r="I27" s="3">
        <v>1380</v>
      </c>
      <c r="J27" s="7">
        <v>1380</v>
      </c>
    </row>
    <row r="28" spans="1:13" ht="27" customHeight="1" thickBot="1" x14ac:dyDescent="0.2">
      <c r="A28" s="151"/>
      <c r="B28" s="254" t="s">
        <v>113</v>
      </c>
      <c r="C28" s="255"/>
      <c r="D28" s="28">
        <v>840</v>
      </c>
      <c r="E28" s="28">
        <v>840</v>
      </c>
      <c r="F28" s="28">
        <v>840</v>
      </c>
      <c r="G28" s="28">
        <v>840</v>
      </c>
      <c r="H28" s="28">
        <v>840</v>
      </c>
      <c r="I28" s="28">
        <v>840</v>
      </c>
      <c r="J28" s="29">
        <v>840</v>
      </c>
    </row>
    <row r="29" spans="1:13" ht="12" customHeight="1" thickBot="1" x14ac:dyDescent="0.2">
      <c r="A29" s="151"/>
      <c r="B29" s="78"/>
      <c r="C29" s="78"/>
      <c r="F29" s="9"/>
      <c r="G29" s="9"/>
      <c r="H29" s="9"/>
      <c r="I29" s="9"/>
      <c r="J29" s="9"/>
    </row>
    <row r="30" spans="1:13" ht="28.5" customHeight="1" thickBot="1" x14ac:dyDescent="0.2">
      <c r="A30" s="152"/>
      <c r="B30" s="161" t="s">
        <v>88</v>
      </c>
      <c r="C30" s="239"/>
      <c r="D30" s="240" t="s">
        <v>89</v>
      </c>
      <c r="E30" s="241"/>
      <c r="F30" s="241"/>
      <c r="G30" s="241"/>
      <c r="H30" s="241"/>
      <c r="I30" s="241"/>
      <c r="J30" s="242"/>
      <c r="L30">
        <v>1800</v>
      </c>
      <c r="M30">
        <v>60</v>
      </c>
    </row>
    <row r="31" spans="1:13" ht="12" customHeight="1" x14ac:dyDescent="0.15">
      <c r="F31" s="9"/>
      <c r="G31" s="9"/>
      <c r="H31" s="9"/>
      <c r="I31" s="9"/>
      <c r="J31" s="9"/>
    </row>
    <row r="32" spans="1:13" ht="12" customHeight="1" x14ac:dyDescent="0.15">
      <c r="F32" s="9"/>
      <c r="G32" s="9"/>
      <c r="H32" s="9"/>
      <c r="I32" s="9"/>
      <c r="J32" s="9"/>
    </row>
    <row r="33" spans="1:10" ht="33.75" customHeight="1" thickBot="1" x14ac:dyDescent="0.2">
      <c r="A33" s="139" t="s">
        <v>84</v>
      </c>
      <c r="B33" s="139"/>
      <c r="C33" s="139"/>
      <c r="D33" s="139"/>
      <c r="E33" s="139"/>
      <c r="F33" s="139"/>
      <c r="G33" s="139"/>
      <c r="H33" s="139"/>
      <c r="I33" s="139"/>
      <c r="J33" s="139"/>
    </row>
    <row r="34" spans="1:10" ht="18.75" customHeight="1" x14ac:dyDescent="0.15">
      <c r="A34" s="140" t="s">
        <v>27</v>
      </c>
      <c r="B34" s="141"/>
      <c r="C34" s="142"/>
      <c r="D34" s="243" t="s">
        <v>82</v>
      </c>
      <c r="E34" s="243" t="s">
        <v>83</v>
      </c>
      <c r="F34" s="143" t="s">
        <v>5</v>
      </c>
      <c r="G34" s="143" t="s">
        <v>6</v>
      </c>
      <c r="H34" s="143" t="s">
        <v>7</v>
      </c>
      <c r="I34" s="143" t="s">
        <v>8</v>
      </c>
      <c r="J34" s="145" t="s">
        <v>9</v>
      </c>
    </row>
    <row r="35" spans="1:10" ht="19.5" customHeight="1" x14ac:dyDescent="0.15">
      <c r="A35" s="147" t="s">
        <v>26</v>
      </c>
      <c r="B35" s="148"/>
      <c r="C35" s="149"/>
      <c r="D35" s="244"/>
      <c r="E35" s="244"/>
      <c r="F35" s="144"/>
      <c r="G35" s="144"/>
      <c r="H35" s="144"/>
      <c r="I35" s="144"/>
      <c r="J35" s="146"/>
    </row>
    <row r="36" spans="1:10" ht="29.25" customHeight="1" x14ac:dyDescent="0.15">
      <c r="A36" s="245" t="s">
        <v>28</v>
      </c>
      <c r="B36" s="246"/>
      <c r="C36" s="247"/>
      <c r="D36" s="69">
        <f>ROUNDDOWN((D21+D22+D15+M30)*2,0)</f>
        <v>2113</v>
      </c>
      <c r="E36" s="69">
        <f>ROUNDDOWN((E21+E22+E15+M30)*2,0)</f>
        <v>2347</v>
      </c>
      <c r="F36" s="69">
        <f>ROUNDDOWN((F21+F22+F15+M30)*2,0)</f>
        <v>2479</v>
      </c>
      <c r="G36" s="69">
        <f>ROUNDDOWN((G21+G22+G15+M30)*2,0)</f>
        <v>2627</v>
      </c>
      <c r="H36" s="69">
        <f>ROUNDDOWN((H21+H22+H15+M30)*2,0)</f>
        <v>2782</v>
      </c>
      <c r="I36" s="69">
        <f>ROUNDDOWN((I21+I22+I15+M30)*2,0)</f>
        <v>2932</v>
      </c>
      <c r="J36" s="70">
        <f>ROUNDDOWN((J21+J22+J15+M30)*2,0)</f>
        <v>3077</v>
      </c>
    </row>
    <row r="37" spans="1:10" ht="29.25" customHeight="1" x14ac:dyDescent="0.15">
      <c r="A37" s="245" t="s">
        <v>29</v>
      </c>
      <c r="B37" s="246"/>
      <c r="C37" s="247"/>
      <c r="D37" s="69">
        <f>ROUNDDOWN((D23+D24+D15+M30)*2,0)</f>
        <v>3033</v>
      </c>
      <c r="E37" s="69">
        <f>ROUNDDOWN((E23+E24+E15+M30)*2,0)</f>
        <v>3267</v>
      </c>
      <c r="F37" s="69">
        <f>ROUNDDOWN((F23+F24+F15+M30)*2,0)</f>
        <v>3399</v>
      </c>
      <c r="G37" s="69">
        <f>ROUNDDOWN((G23+G24+G15+M30)*2,0)</f>
        <v>3547</v>
      </c>
      <c r="H37" s="69">
        <f>ROUNDDOWN((H23+H24+H15+M30)*2,0)</f>
        <v>3702</v>
      </c>
      <c r="I37" s="69">
        <f>ROUNDDOWN((I23+I24+I15+M30)*2,0)</f>
        <v>3852</v>
      </c>
      <c r="J37" s="70">
        <f>ROUNDDOWN((J23+J24+J15+M30)*2,0)</f>
        <v>3997</v>
      </c>
    </row>
    <row r="38" spans="1:10" ht="29.25" customHeight="1" x14ac:dyDescent="0.15">
      <c r="A38" s="245" t="s">
        <v>30</v>
      </c>
      <c r="B38" s="246"/>
      <c r="C38" s="247"/>
      <c r="D38" s="69">
        <f>ROUNDDOWN((D25+D26+D15+M30)*2,0)</f>
        <v>3553</v>
      </c>
      <c r="E38" s="69">
        <f>ROUNDDOWN((E25+E26+E15+M30)*2,0)</f>
        <v>3787</v>
      </c>
      <c r="F38" s="69">
        <f>ROUNDDOWN((F25+F26+F15+M30)*2,0)</f>
        <v>3919</v>
      </c>
      <c r="G38" s="69">
        <f>ROUNDDOWN((G25+G26+G15+M30)*2,0)</f>
        <v>4067</v>
      </c>
      <c r="H38" s="69">
        <f>ROUNDDOWN((H25+H26+H15+M30)*2,0)</f>
        <v>4222</v>
      </c>
      <c r="I38" s="69">
        <f>ROUNDDOWN((I25+I26+I15+M30)*2,0)</f>
        <v>4372</v>
      </c>
      <c r="J38" s="70">
        <f>ROUNDDOWN((J25+J26+J15+M30)*2,0)</f>
        <v>4517</v>
      </c>
    </row>
    <row r="39" spans="1:10" ht="29.25" customHeight="1" thickBot="1" x14ac:dyDescent="0.2">
      <c r="A39" s="236" t="s">
        <v>31</v>
      </c>
      <c r="B39" s="237"/>
      <c r="C39" s="238"/>
      <c r="D39" s="28">
        <f>ROUNDDOWN((D27+D28+D15+M30)*2,0)</f>
        <v>5953</v>
      </c>
      <c r="E39" s="56">
        <f>ROUNDDOWN((E27+E28+E15+M30)*2,0)</f>
        <v>6187</v>
      </c>
      <c r="F39" s="56">
        <f>ROUNDDOWN((F27+F28+F15+M30)*2,0)</f>
        <v>6319</v>
      </c>
      <c r="G39" s="56">
        <f>ROUNDDOWN((G27+G28+G15+M30)*2,0)</f>
        <v>6467</v>
      </c>
      <c r="H39" s="56">
        <f>ROUNDDOWN((H27+H28+H15+M30)*2,0)</f>
        <v>6622</v>
      </c>
      <c r="I39" s="56">
        <f>ROUNDDOWN((I27+I28+I15+M30)*2,0)</f>
        <v>6772</v>
      </c>
      <c r="J39" s="71">
        <f>ROUNDDOWN((J27+J28+J15+M30)*2,0)</f>
        <v>6917</v>
      </c>
    </row>
    <row r="41" spans="1:10" ht="24.75" customHeight="1" x14ac:dyDescent="0.15">
      <c r="A41" s="135" t="s">
        <v>69</v>
      </c>
      <c r="B41" s="135"/>
      <c r="C41" s="135"/>
      <c r="D41" s="135"/>
      <c r="E41" s="135"/>
      <c r="F41" s="135"/>
      <c r="G41" s="135"/>
      <c r="H41" s="135"/>
      <c r="I41" s="135"/>
      <c r="J41" s="135"/>
    </row>
    <row r="42" spans="1:10" ht="26.25" customHeight="1" thickBot="1" x14ac:dyDescent="0.2">
      <c r="A42" s="136" t="s">
        <v>97</v>
      </c>
      <c r="B42" s="136"/>
      <c r="C42" s="136"/>
      <c r="D42" s="136"/>
      <c r="E42" s="136"/>
      <c r="F42" s="136"/>
      <c r="G42" s="136"/>
      <c r="H42" s="136"/>
      <c r="I42" s="136"/>
      <c r="J42" s="136"/>
    </row>
    <row r="43" spans="1:10" ht="22.5" customHeight="1" x14ac:dyDescent="0.15">
      <c r="A43" s="225" t="s">
        <v>16</v>
      </c>
      <c r="B43" s="224" t="s">
        <v>33</v>
      </c>
      <c r="C43" s="123"/>
      <c r="D43" s="122" t="s">
        <v>68</v>
      </c>
      <c r="E43" s="124"/>
      <c r="F43" s="123"/>
      <c r="G43" s="122" t="s">
        <v>67</v>
      </c>
      <c r="H43" s="124"/>
      <c r="I43" s="124"/>
      <c r="J43" s="125"/>
    </row>
    <row r="44" spans="1:10" ht="72" customHeight="1" thickBot="1" x14ac:dyDescent="0.2">
      <c r="A44" s="226"/>
      <c r="B44" s="216" t="s">
        <v>38</v>
      </c>
      <c r="C44" s="217"/>
      <c r="D44" s="218" t="s">
        <v>115</v>
      </c>
      <c r="E44" s="219"/>
      <c r="F44" s="217"/>
      <c r="G44" s="221" t="s">
        <v>116</v>
      </c>
      <c r="H44" s="222"/>
      <c r="I44" s="222"/>
      <c r="J44" s="223"/>
    </row>
    <row r="45" spans="1:10" ht="72" customHeight="1" thickBot="1" x14ac:dyDescent="0.2">
      <c r="A45" s="226"/>
      <c r="B45" s="228" t="s">
        <v>133</v>
      </c>
      <c r="C45" s="229"/>
      <c r="D45" s="230" t="s">
        <v>130</v>
      </c>
      <c r="E45" s="231"/>
      <c r="F45" s="232"/>
      <c r="G45" s="233" t="s">
        <v>131</v>
      </c>
      <c r="H45" s="234"/>
      <c r="I45" s="234"/>
      <c r="J45" s="235"/>
    </row>
    <row r="46" spans="1:10" ht="72" customHeight="1" thickBot="1" x14ac:dyDescent="0.2">
      <c r="A46" s="227"/>
      <c r="B46" s="216" t="s">
        <v>125</v>
      </c>
      <c r="C46" s="217"/>
      <c r="D46" s="218" t="s">
        <v>126</v>
      </c>
      <c r="E46" s="219"/>
      <c r="F46" s="217"/>
      <c r="G46" s="221" t="s">
        <v>127</v>
      </c>
      <c r="H46" s="222"/>
      <c r="I46" s="222"/>
      <c r="J46" s="223"/>
    </row>
    <row r="47" spans="1:10" ht="32.25" customHeight="1" thickBot="1" x14ac:dyDescent="0.2">
      <c r="A47" s="205" t="s">
        <v>71</v>
      </c>
      <c r="B47" s="205"/>
      <c r="C47" s="205"/>
      <c r="D47" s="205"/>
      <c r="E47" s="205"/>
      <c r="F47" s="205"/>
      <c r="G47" s="205"/>
      <c r="H47" s="205"/>
      <c r="I47" s="205"/>
      <c r="J47" s="205"/>
    </row>
    <row r="48" spans="1:10" ht="26.25" customHeight="1" x14ac:dyDescent="0.15">
      <c r="A48" s="206" t="s">
        <v>24</v>
      </c>
      <c r="B48" s="213" t="s">
        <v>73</v>
      </c>
      <c r="C48" s="91"/>
      <c r="D48" s="90" t="s">
        <v>74</v>
      </c>
      <c r="E48" s="92"/>
      <c r="F48" s="91"/>
      <c r="G48" s="90" t="s">
        <v>75</v>
      </c>
      <c r="H48" s="92"/>
      <c r="I48" s="92"/>
      <c r="J48" s="93"/>
    </row>
    <row r="49" spans="1:10" ht="59.25" customHeight="1" x14ac:dyDescent="0.15">
      <c r="A49" s="207"/>
      <c r="B49" s="214" t="s">
        <v>49</v>
      </c>
      <c r="C49" s="215"/>
      <c r="D49" s="101" t="s">
        <v>110</v>
      </c>
      <c r="E49" s="211"/>
      <c r="F49" s="102"/>
      <c r="G49" s="83" t="s">
        <v>92</v>
      </c>
      <c r="H49" s="84"/>
      <c r="I49" s="84"/>
      <c r="J49" s="85"/>
    </row>
    <row r="50" spans="1:10" ht="54" customHeight="1" x14ac:dyDescent="0.15">
      <c r="A50" s="207"/>
      <c r="B50" s="214" t="s">
        <v>53</v>
      </c>
      <c r="C50" s="215"/>
      <c r="D50" s="81" t="s">
        <v>52</v>
      </c>
      <c r="E50" s="212"/>
      <c r="F50" s="82"/>
      <c r="G50" s="83" t="s">
        <v>54</v>
      </c>
      <c r="H50" s="84"/>
      <c r="I50" s="84"/>
      <c r="J50" s="85"/>
    </row>
    <row r="51" spans="1:10" ht="82.5" customHeight="1" x14ac:dyDescent="0.15">
      <c r="A51" s="207"/>
      <c r="B51" s="214" t="s">
        <v>55</v>
      </c>
      <c r="C51" s="215"/>
      <c r="D51" s="101" t="s">
        <v>129</v>
      </c>
      <c r="E51" s="211"/>
      <c r="F51" s="102"/>
      <c r="G51" s="83" t="s">
        <v>128</v>
      </c>
      <c r="H51" s="84"/>
      <c r="I51" s="84"/>
      <c r="J51" s="85"/>
    </row>
    <row r="52" spans="1:10" ht="57.75" customHeight="1" thickBot="1" x14ac:dyDescent="0.2">
      <c r="A52" s="208"/>
      <c r="B52" s="209" t="s">
        <v>56</v>
      </c>
      <c r="C52" s="210"/>
      <c r="D52" s="96" t="s">
        <v>58</v>
      </c>
      <c r="E52" s="220"/>
      <c r="F52" s="97"/>
      <c r="G52" s="98" t="s">
        <v>57</v>
      </c>
      <c r="H52" s="99"/>
      <c r="I52" s="99"/>
      <c r="J52" s="100"/>
    </row>
    <row r="53" spans="1:10" ht="18" customHeight="1" x14ac:dyDescent="0.15">
      <c r="A53" s="13"/>
      <c r="F53" s="13"/>
      <c r="G53" s="13"/>
    </row>
    <row r="54" spans="1:10" ht="17.25" x14ac:dyDescent="0.15">
      <c r="A54" s="13"/>
      <c r="F54" s="13"/>
      <c r="G54" s="13"/>
      <c r="H54" s="13"/>
    </row>
  </sheetData>
  <mergeCells count="88">
    <mergeCell ref="A1:J1"/>
    <mergeCell ref="A2:J2"/>
    <mergeCell ref="A3:J3"/>
    <mergeCell ref="A4:C4"/>
    <mergeCell ref="D4:D5"/>
    <mergeCell ref="E4:E5"/>
    <mergeCell ref="F4:F5"/>
    <mergeCell ref="G4:G5"/>
    <mergeCell ref="H4:H5"/>
    <mergeCell ref="I4:I5"/>
    <mergeCell ref="J4:J5"/>
    <mergeCell ref="A5:C5"/>
    <mergeCell ref="A6:A15"/>
    <mergeCell ref="B11:C11"/>
    <mergeCell ref="B12:C12"/>
    <mergeCell ref="F12:H12"/>
    <mergeCell ref="B13:C13"/>
    <mergeCell ref="B14:C14"/>
    <mergeCell ref="F14:H14"/>
    <mergeCell ref="B15:C15"/>
    <mergeCell ref="A17:J17"/>
    <mergeCell ref="A18:J18"/>
    <mergeCell ref="A19:C19"/>
    <mergeCell ref="D19:D20"/>
    <mergeCell ref="E19:E20"/>
    <mergeCell ref="F19:F20"/>
    <mergeCell ref="G19:G20"/>
    <mergeCell ref="H19:H20"/>
    <mergeCell ref="I19:I20"/>
    <mergeCell ref="J19:J20"/>
    <mergeCell ref="A20:C20"/>
    <mergeCell ref="A21:A30"/>
    <mergeCell ref="B21:C21"/>
    <mergeCell ref="B22:C22"/>
    <mergeCell ref="B23:C23"/>
    <mergeCell ref="B24:C24"/>
    <mergeCell ref="B25:C25"/>
    <mergeCell ref="B26:C26"/>
    <mergeCell ref="B27:C27"/>
    <mergeCell ref="B28:C28"/>
    <mergeCell ref="A39:C39"/>
    <mergeCell ref="B30:C30"/>
    <mergeCell ref="D30:J30"/>
    <mergeCell ref="A33:J33"/>
    <mergeCell ref="A34:C34"/>
    <mergeCell ref="D34:D35"/>
    <mergeCell ref="E34:E35"/>
    <mergeCell ref="F34:F35"/>
    <mergeCell ref="G34:G35"/>
    <mergeCell ref="H34:H35"/>
    <mergeCell ref="I34:I35"/>
    <mergeCell ref="J34:J35"/>
    <mergeCell ref="A35:C35"/>
    <mergeCell ref="A36:C36"/>
    <mergeCell ref="A37:C37"/>
    <mergeCell ref="A38:C38"/>
    <mergeCell ref="B46:C46"/>
    <mergeCell ref="D46:F46"/>
    <mergeCell ref="D52:F52"/>
    <mergeCell ref="A41:J41"/>
    <mergeCell ref="A42:J42"/>
    <mergeCell ref="G43:J43"/>
    <mergeCell ref="G44:J44"/>
    <mergeCell ref="B43:C43"/>
    <mergeCell ref="B44:C44"/>
    <mergeCell ref="D44:F44"/>
    <mergeCell ref="D43:F43"/>
    <mergeCell ref="A43:A46"/>
    <mergeCell ref="B45:C45"/>
    <mergeCell ref="D45:F45"/>
    <mergeCell ref="G45:J45"/>
    <mergeCell ref="G46:J46"/>
    <mergeCell ref="G52:J52"/>
    <mergeCell ref="A47:J47"/>
    <mergeCell ref="A48:A52"/>
    <mergeCell ref="G48:J48"/>
    <mergeCell ref="B52:C52"/>
    <mergeCell ref="D49:F49"/>
    <mergeCell ref="D50:F50"/>
    <mergeCell ref="D51:F51"/>
    <mergeCell ref="G49:J49"/>
    <mergeCell ref="G50:J50"/>
    <mergeCell ref="G51:J51"/>
    <mergeCell ref="B48:C48"/>
    <mergeCell ref="B49:C49"/>
    <mergeCell ref="B50:C50"/>
    <mergeCell ref="B51:C51"/>
    <mergeCell ref="D48:F48"/>
  </mergeCells>
  <phoneticPr fontId="1"/>
  <pageMargins left="0.74803149606299213" right="0.39370078740157483" top="0.35433070866141736" bottom="0.19685039370078741"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大田原既存 </vt:lpstr>
      <vt:lpstr>大田原既存 ショート </vt:lpstr>
      <vt:lpstr>'大田原既存 '!Print_Area</vt:lpstr>
      <vt:lpstr>'大田原既存 ショート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事務所03（福祉大臣用）</dc:creator>
  <cp:lastModifiedBy>相談員（jimu-02）</cp:lastModifiedBy>
  <cp:lastPrinted>2018-07-03T01:47:54Z</cp:lastPrinted>
  <dcterms:created xsi:type="dcterms:W3CDTF">2014-11-11T08:42:36Z</dcterms:created>
  <dcterms:modified xsi:type="dcterms:W3CDTF">2018-07-03T02:00:03Z</dcterms:modified>
</cp:coreProperties>
</file>