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4\連絡事項\300 章佑会 契約書・重説・料金表\シエスタ\"/>
    </mc:Choice>
  </mc:AlternateContent>
  <bookViews>
    <workbookView xWindow="0" yWindow="0" windowWidth="19200" windowHeight="11790" activeTab="2"/>
  </bookViews>
  <sheets>
    <sheet name="特養シエスタ" sheetId="13" r:id="rId1"/>
    <sheet name="ショートシエスタ" sheetId="14" r:id="rId2"/>
    <sheet name="特養シエスタ2割" sheetId="22" r:id="rId3"/>
    <sheet name="ショートシエスタ2割" sheetId="24" r:id="rId4"/>
  </sheets>
  <definedNames>
    <definedName name="_xlnm.Print_Area" localSheetId="1">ショートシエスタ!$A$1:$J$46</definedName>
    <definedName name="_xlnm.Print_Area" localSheetId="0">特養シエスタ!$A$2:$H$72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4" l="1"/>
  <c r="J14" i="24"/>
  <c r="I14" i="24"/>
  <c r="H14" i="24"/>
  <c r="G14" i="24"/>
  <c r="F14" i="24"/>
  <c r="F11" i="24"/>
  <c r="J9" i="24"/>
  <c r="J11" i="24" s="1"/>
  <c r="I9" i="24"/>
  <c r="I11" i="24" s="1"/>
  <c r="H9" i="24"/>
  <c r="H11" i="24" s="1"/>
  <c r="G9" i="24"/>
  <c r="G11" i="24" s="1"/>
  <c r="F9" i="24"/>
  <c r="E9" i="24"/>
  <c r="E11" i="24" s="1"/>
  <c r="D9" i="24"/>
  <c r="D11" i="24" s="1"/>
  <c r="J34" i="24" l="1"/>
  <c r="J35" i="24"/>
  <c r="J36" i="24"/>
  <c r="D36" i="24"/>
  <c r="D37" i="24"/>
  <c r="D34" i="24"/>
  <c r="D35" i="24"/>
  <c r="H36" i="24"/>
  <c r="H37" i="24"/>
  <c r="H34" i="24"/>
  <c r="H35" i="24"/>
  <c r="F34" i="24"/>
  <c r="F35" i="24"/>
  <c r="F36" i="24"/>
  <c r="F37" i="24"/>
  <c r="H37" i="22"/>
  <c r="H11" i="22"/>
  <c r="H12" i="22" s="1"/>
  <c r="G11" i="22"/>
  <c r="G12" i="22" s="1"/>
  <c r="F11" i="22"/>
  <c r="F12" i="22" s="1"/>
  <c r="E11" i="22"/>
  <c r="E12" i="22" s="1"/>
  <c r="D11" i="22"/>
  <c r="D12" i="22" s="1"/>
  <c r="E37" i="24" l="1"/>
  <c r="E34" i="24"/>
  <c r="E35" i="24"/>
  <c r="E36" i="24"/>
  <c r="G35" i="24"/>
  <c r="G36" i="24"/>
  <c r="G37" i="24"/>
  <c r="G34" i="24"/>
  <c r="I37" i="24"/>
  <c r="I34" i="24"/>
  <c r="I35" i="24"/>
  <c r="I36" i="24"/>
  <c r="D14" i="22"/>
  <c r="H14" i="22"/>
  <c r="E14" i="22"/>
  <c r="F34" i="22"/>
  <c r="F37" i="22"/>
  <c r="F36" i="22"/>
  <c r="F35" i="22"/>
  <c r="G14" i="22"/>
  <c r="F14" i="22"/>
  <c r="D13" i="13"/>
  <c r="D35" i="22" l="1"/>
  <c r="D34" i="22"/>
  <c r="D37" i="22"/>
  <c r="D36" i="22"/>
  <c r="E34" i="22"/>
  <c r="E37" i="22"/>
  <c r="E36" i="22"/>
  <c r="E35" i="22"/>
  <c r="G36" i="22"/>
  <c r="G35" i="22"/>
  <c r="G34" i="22"/>
  <c r="G37" i="22"/>
  <c r="H35" i="22"/>
  <c r="H34" i="22"/>
  <c r="H36" i="22"/>
  <c r="F9" i="14" l="1"/>
  <c r="D9" i="14" l="1"/>
  <c r="F11" i="14"/>
  <c r="F13" i="14" s="1"/>
  <c r="E9" i="14"/>
  <c r="F33" i="14" l="1"/>
  <c r="F32" i="14"/>
  <c r="F31" i="14"/>
  <c r="F34" i="14"/>
  <c r="E11" i="14"/>
  <c r="E13" i="14" s="1"/>
  <c r="D11" i="14"/>
  <c r="D13" i="14" s="1"/>
  <c r="J9" i="14"/>
  <c r="I9" i="14"/>
  <c r="H9" i="14"/>
  <c r="G9" i="14"/>
  <c r="E33" i="14" l="1"/>
  <c r="E32" i="14"/>
  <c r="E31" i="14"/>
  <c r="E34" i="14"/>
  <c r="D33" i="14"/>
  <c r="D32" i="14"/>
  <c r="D31" i="14"/>
  <c r="D34" i="14"/>
  <c r="G11" i="14"/>
  <c r="G13" i="14" s="1"/>
  <c r="I11" i="14"/>
  <c r="I13" i="14" s="1"/>
  <c r="H11" i="14"/>
  <c r="H13" i="14" s="1"/>
  <c r="J11" i="14"/>
  <c r="J13" i="14" s="1"/>
  <c r="D14" i="13"/>
  <c r="I33" i="14" l="1"/>
  <c r="I32" i="14"/>
  <c r="I31" i="14"/>
  <c r="I34" i="14"/>
  <c r="G33" i="14"/>
  <c r="G32" i="14"/>
  <c r="G31" i="14"/>
  <c r="G34" i="14"/>
  <c r="J33" i="14"/>
  <c r="J32" i="14"/>
  <c r="J31" i="14"/>
  <c r="J34" i="14"/>
  <c r="H33" i="14"/>
  <c r="H32" i="14"/>
  <c r="H31" i="14"/>
  <c r="H34" i="14"/>
  <c r="H13" i="13"/>
  <c r="H14" i="13" s="1"/>
  <c r="G13" i="13"/>
  <c r="F13" i="13"/>
  <c r="F14" i="13" s="1"/>
  <c r="E13" i="13"/>
  <c r="E14" i="13" l="1"/>
  <c r="E19" i="13" s="1"/>
  <c r="E18" i="13" s="1"/>
  <c r="G14" i="13"/>
  <c r="G19" i="13" s="1"/>
  <c r="G18" i="13" s="1"/>
  <c r="D16" i="13"/>
  <c r="D19" i="13"/>
  <c r="D18" i="13" s="1"/>
  <c r="D44" i="13" s="1"/>
  <c r="F19" i="13"/>
  <c r="F18" i="13" s="1"/>
  <c r="F16" i="13"/>
  <c r="H16" i="13"/>
  <c r="H19" i="13"/>
  <c r="H18" i="13" s="1"/>
  <c r="G16" i="13" l="1"/>
  <c r="D47" i="13"/>
  <c r="D45" i="13"/>
  <c r="D46" i="13"/>
  <c r="F46" i="13"/>
  <c r="F44" i="13"/>
  <c r="F47" i="13"/>
  <c r="F45" i="13"/>
  <c r="E46" i="13"/>
  <c r="E44" i="13"/>
  <c r="E47" i="13"/>
  <c r="E45" i="13"/>
  <c r="H44" i="13"/>
  <c r="H46" i="13"/>
  <c r="H47" i="13"/>
  <c r="H45" i="13"/>
  <c r="G46" i="13"/>
  <c r="G44" i="13"/>
  <c r="G47" i="13"/>
  <c r="G45" i="13"/>
  <c r="E16" i="13"/>
</calcChain>
</file>

<file path=xl/sharedStrings.xml><?xml version="1.0" encoding="utf-8"?>
<sst xmlns="http://schemas.openxmlformats.org/spreadsheetml/2006/main" count="445" uniqueCount="146">
  <si>
    <t>精神科医師療養指導加算</t>
    <rPh sb="0" eb="3">
      <t>セイシンカ</t>
    </rPh>
    <rPh sb="3" eb="5">
      <t>イシ</t>
    </rPh>
    <rPh sb="5" eb="7">
      <t>リョウヨウ</t>
    </rPh>
    <rPh sb="7" eb="9">
      <t>シドウ</t>
    </rPh>
    <rPh sb="9" eb="11">
      <t>カサン</t>
    </rPh>
    <phoneticPr fontId="1"/>
  </si>
  <si>
    <t>施設ｻｰﾋﾞｽ費</t>
    <rPh sb="0" eb="2">
      <t>シセツ</t>
    </rPh>
    <rPh sb="7" eb="8">
      <t>ヒ</t>
    </rPh>
    <phoneticPr fontId="1"/>
  </si>
  <si>
    <t>栄養ﾏﾈｼﾞﾒﾝﾄ加算</t>
    <rPh sb="0" eb="2">
      <t>エイヨウ</t>
    </rPh>
    <rPh sb="9" eb="11">
      <t>カサン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</si>
  <si>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</si>
  <si>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</si>
  <si>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</si>
  <si>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</si>
  <si>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</si>
  <si>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利用料金表（ユニット型個室）</t>
    <rPh sb="0" eb="2">
      <t>リヨウ</t>
    </rPh>
    <rPh sb="2" eb="4">
      <t>リョウキン</t>
    </rPh>
    <rPh sb="4" eb="5">
      <t>ヒョウ</t>
    </rPh>
    <phoneticPr fontId="1"/>
  </si>
  <si>
    <t>（１日）</t>
  </si>
  <si>
    <t>（１日）</t>
    <phoneticPr fontId="1"/>
  </si>
  <si>
    <t>１日単位合計</t>
    <rPh sb="1" eb="2">
      <t>ニチ</t>
    </rPh>
    <rPh sb="2" eb="4">
      <t>タンイ</t>
    </rPh>
    <rPh sb="4" eb="6">
      <t>ゴウケイ</t>
    </rPh>
    <phoneticPr fontId="1"/>
  </si>
  <si>
    <t>処遇改善加算Ⅰ</t>
    <rPh sb="0" eb="2">
      <t>ショグウ</t>
    </rPh>
    <rPh sb="2" eb="4">
      <t>カイゼン</t>
    </rPh>
    <rPh sb="4" eb="6">
      <t>カサン</t>
    </rPh>
    <phoneticPr fontId="1"/>
  </si>
  <si>
    <t>介　護　度</t>
    <rPh sb="0" eb="1">
      <t>スケ</t>
    </rPh>
    <rPh sb="2" eb="3">
      <t>ユズル</t>
    </rPh>
    <rPh sb="4" eb="5">
      <t>ド</t>
    </rPh>
    <phoneticPr fontId="1"/>
  </si>
  <si>
    <t>項　目</t>
    <rPh sb="0" eb="1">
      <t>コウ</t>
    </rPh>
    <rPh sb="2" eb="3">
      <t>メ</t>
    </rPh>
    <phoneticPr fontId="1"/>
  </si>
  <si>
    <t>介護給付費対象</t>
    <rPh sb="0" eb="2">
      <t>カイゴ</t>
    </rPh>
    <rPh sb="2" eb="4">
      <t>キュウフ</t>
    </rPh>
    <rPh sb="4" eb="5">
      <t>ヒ</t>
    </rPh>
    <rPh sb="5" eb="7">
      <t>タイショウ</t>
    </rPh>
    <phoneticPr fontId="1"/>
  </si>
  <si>
    <t>１ヶ月単位合計（30日）</t>
    <rPh sb="2" eb="3">
      <t>ツキ</t>
    </rPh>
    <rPh sb="3" eb="5">
      <t>タンイ</t>
    </rPh>
    <rPh sb="5" eb="7">
      <t>ゴウケイ</t>
    </rPh>
    <rPh sb="10" eb="11">
      <t>ヒ</t>
    </rPh>
    <phoneticPr fontId="1"/>
  </si>
  <si>
    <t>地域区分（一級地）</t>
    <rPh sb="0" eb="2">
      <t>チイキ</t>
    </rPh>
    <rPh sb="2" eb="4">
      <t>クブン</t>
    </rPh>
    <rPh sb="5" eb="7">
      <t>イッキュウ</t>
    </rPh>
    <rPh sb="7" eb="8">
      <t>チ</t>
    </rPh>
    <phoneticPr fontId="1"/>
  </si>
  <si>
    <t>合　　計</t>
    <rPh sb="0" eb="1">
      <t>ゴウ</t>
    </rPh>
    <rPh sb="3" eb="4">
      <t>ケイ</t>
    </rPh>
    <phoneticPr fontId="1"/>
  </si>
  <si>
    <t>１単位　</t>
    <phoneticPr fontId="1"/>
  </si>
  <si>
    <t>１ヶ月単位合計　　　×</t>
    <phoneticPr fontId="1"/>
  </si>
  <si>
    <t>●介護度別サービス利用料（単位）</t>
    <rPh sb="1" eb="3">
      <t>カイゴ</t>
    </rPh>
    <rPh sb="3" eb="4">
      <t>ド</t>
    </rPh>
    <rPh sb="4" eb="5">
      <t>ベツ</t>
    </rPh>
    <rPh sb="9" eb="12">
      <t>リヨウリョウ</t>
    </rPh>
    <rPh sb="13" eb="15">
      <t>タンイ</t>
    </rPh>
    <phoneticPr fontId="1"/>
  </si>
  <si>
    <t>●食費と居住費</t>
    <rPh sb="1" eb="3">
      <t>ショクヒ</t>
    </rPh>
    <rPh sb="4" eb="6">
      <t>キョジュウ</t>
    </rPh>
    <rPh sb="6" eb="7">
      <t>ヒ</t>
    </rPh>
    <phoneticPr fontId="1"/>
  </si>
  <si>
    <t>段階</t>
    <rPh sb="0" eb="2">
      <t>ダンカイ</t>
    </rPh>
    <phoneticPr fontId="1"/>
  </si>
  <si>
    <t>介護給付対象外</t>
    <rPh sb="0" eb="2">
      <t>カイゴ</t>
    </rPh>
    <rPh sb="2" eb="4">
      <t>キュウフ</t>
    </rPh>
    <rPh sb="4" eb="7">
      <t>タイショウガイ</t>
    </rPh>
    <phoneticPr fontId="1"/>
  </si>
  <si>
    <t>○1ヶ月（30日）の利用料金目安</t>
    <rPh sb="3" eb="4">
      <t>ゲツ</t>
    </rPh>
    <rPh sb="7" eb="8">
      <t>ニチ</t>
    </rPh>
    <rPh sb="10" eb="12">
      <t>リヨウ</t>
    </rPh>
    <rPh sb="12" eb="14">
      <t>リョウキン</t>
    </rPh>
    <rPh sb="14" eb="16">
      <t>メヤス</t>
    </rPh>
    <phoneticPr fontId="1"/>
  </si>
  <si>
    <t>段　　階</t>
    <rPh sb="0" eb="1">
      <t>ダン</t>
    </rPh>
    <rPh sb="3" eb="4">
      <t>カイ</t>
    </rPh>
    <phoneticPr fontId="1"/>
  </si>
  <si>
    <t>介　　護　　度</t>
    <rPh sb="0" eb="1">
      <t>スケ</t>
    </rPh>
    <rPh sb="3" eb="4">
      <t>ユズル</t>
    </rPh>
    <rPh sb="6" eb="7">
      <t>ド</t>
    </rPh>
    <phoneticPr fontId="1"/>
  </si>
  <si>
    <t>　第　１　段　階　　　　</t>
    <rPh sb="1" eb="2">
      <t>ダイ</t>
    </rPh>
    <rPh sb="5" eb="6">
      <t>ダン</t>
    </rPh>
    <rPh sb="7" eb="8">
      <t>カイ</t>
    </rPh>
    <phoneticPr fontId="1"/>
  </si>
  <si>
    <t>　第　２　段　階　　　　</t>
    <rPh sb="1" eb="2">
      <t>ダイ</t>
    </rPh>
    <rPh sb="5" eb="6">
      <t>ダン</t>
    </rPh>
    <rPh sb="7" eb="8">
      <t>カイ</t>
    </rPh>
    <phoneticPr fontId="1"/>
  </si>
  <si>
    <t>　第　３　段　階　　　　</t>
    <rPh sb="1" eb="2">
      <t>ダイ</t>
    </rPh>
    <rPh sb="5" eb="6">
      <t>ダン</t>
    </rPh>
    <rPh sb="7" eb="8">
      <t>カイ</t>
    </rPh>
    <phoneticPr fontId="1"/>
  </si>
  <si>
    <t>　第　４　段　階　　　　</t>
    <rPh sb="1" eb="2">
      <t>ダイ</t>
    </rPh>
    <rPh sb="5" eb="6">
      <t>ダン</t>
    </rPh>
    <rPh sb="7" eb="8">
      <t>カイ</t>
    </rPh>
    <phoneticPr fontId="1"/>
  </si>
  <si>
    <t>保険者に減額申請を行う事により、本人の所得額に応じて食費・居住費が軽減される制度です。</t>
    <rPh sb="38" eb="40">
      <t>セイド</t>
    </rPh>
    <phoneticPr fontId="1"/>
  </si>
  <si>
    <t>加算項目</t>
  </si>
  <si>
    <t>初期加算</t>
  </si>
  <si>
    <t>入居日から３０日間に限り加算。３０日を超える病院等へ入院後に再度施設へ戻ってきた際にも対象となります。</t>
  </si>
  <si>
    <t>外泊時費用</t>
  </si>
  <si>
    <t>病院などへの入院、自宅への外泊等、月６日間を限度として、施設サービス費に変わり、負担して頂きます。</t>
  </si>
  <si>
    <t>療養食加算</t>
  </si>
  <si>
    <t>医師の発行する食事箋に基づき提供された適切な栄養量及び内容を有する食事を提供します。</t>
  </si>
  <si>
    <t>経口移行加算</t>
  </si>
  <si>
    <t>経口維持加算（Ⅰ）</t>
  </si>
  <si>
    <t>経口維持加算（Ⅱ）</t>
  </si>
  <si>
    <t>摂食機能障害を有し、誤嚥が認められる方を医師の指示の下、経口摂取を継続する為に特別な管理を行った場合、１８０日を限度として加算させて頂きます。経口維持加算（Ⅰ）を算定の場合は、加算されません。</t>
  </si>
  <si>
    <t>看取り介護加算</t>
  </si>
  <si>
    <t>死亡日以前４日以上３０日以下</t>
  </si>
  <si>
    <t>死亡日以前２日又は３日</t>
  </si>
  <si>
    <t>死亡日</t>
  </si>
  <si>
    <t>通院付添費</t>
  </si>
  <si>
    <t>預かり金管理費</t>
  </si>
  <si>
    <t>医療費・薬剤費</t>
  </si>
  <si>
    <t>必要に応じて実費</t>
  </si>
  <si>
    <t>教養娯楽費</t>
  </si>
  <si>
    <t>個人使用の日用品や行事・レクで必要な物品等</t>
  </si>
  <si>
    <t>理美容サービス費</t>
  </si>
  <si>
    <t>月２回の理容師・美容師の訪問による理髪・美容を利用頂けます。</t>
  </si>
  <si>
    <t>※特別な食事</t>
  </si>
  <si>
    <t>施設で用意した食事以外を希望される場合（酒類・出前等）</t>
  </si>
  <si>
    <t>実費</t>
  </si>
  <si>
    <t>※その他</t>
  </si>
  <si>
    <t>246/日</t>
  </si>
  <si>
    <t>110/月</t>
  </si>
  <si>
    <t>28/日</t>
  </si>
  <si>
    <t>経管による食事摂取中の入所者が経口摂取を進める為に医師の指示の下、栄養管理を行った場合180日を限度として加算。180日以降も継続して医師の指示の下、栄養管理が必要な場合は加算させて頂きます。</t>
  </si>
  <si>
    <t>著しい摂食機能障害を有し造影撮影又は内視鏡検査により誤嚥が認められる方を医師の指示の下経口摂取を継続する為に特別な管理を行った場合、180日を限度として加算させて頂きます。</t>
  </si>
  <si>
    <t>5/日</t>
  </si>
  <si>
    <t>680/日</t>
  </si>
  <si>
    <t>加算概要</t>
    <phoneticPr fontId="1"/>
  </si>
  <si>
    <t>単位</t>
    <rPh sb="0" eb="2">
      <t>タンイ</t>
    </rPh>
    <phoneticPr fontId="1"/>
  </si>
  <si>
    <t>●その他加算　</t>
    <phoneticPr fontId="1"/>
  </si>
  <si>
    <t>1,280/日</t>
    <phoneticPr fontId="1"/>
  </si>
  <si>
    <t>●その他の費用</t>
    <rPh sb="3" eb="4">
      <t>タ</t>
    </rPh>
    <rPh sb="5" eb="7">
      <t>ヒヨウ</t>
    </rPh>
    <phoneticPr fontId="1"/>
  </si>
  <si>
    <t>項目</t>
    <phoneticPr fontId="1"/>
  </si>
  <si>
    <t>費用</t>
    <rPh sb="0" eb="2">
      <t>ヒヨウ</t>
    </rPh>
    <phoneticPr fontId="1"/>
  </si>
  <si>
    <t>概　要</t>
    <phoneticPr fontId="1"/>
  </si>
  <si>
    <t>30/日</t>
    <phoneticPr fontId="1"/>
  </si>
  <si>
    <t>　第１段階　　　　食　費</t>
    <rPh sb="1" eb="2">
      <t>ダイ</t>
    </rPh>
    <rPh sb="3" eb="5">
      <t>ダンカイ</t>
    </rPh>
    <rPh sb="9" eb="10">
      <t>ショク</t>
    </rPh>
    <rPh sb="11" eb="12">
      <t>ヒ</t>
    </rPh>
    <phoneticPr fontId="1"/>
  </si>
  <si>
    <r>
      <rPr>
        <sz val="16"/>
        <color theme="0"/>
        <rFont val="ＭＳ Ｐゴシック"/>
        <family val="3"/>
        <charset val="128"/>
        <scheme val="minor"/>
      </rPr>
      <t>第１段階　</t>
    </r>
    <r>
      <rPr>
        <sz val="16"/>
        <color theme="1"/>
        <rFont val="ＭＳ Ｐゴシック"/>
        <family val="3"/>
        <charset val="128"/>
        <scheme val="minor"/>
      </rPr>
      <t>　　　　居住費</t>
    </r>
    <rPh sb="0" eb="1">
      <t>ダイ</t>
    </rPh>
    <rPh sb="2" eb="4">
      <t>ダンカイ</t>
    </rPh>
    <rPh sb="9" eb="11">
      <t>キョジュウ</t>
    </rPh>
    <rPh sb="11" eb="12">
      <t>ヒ</t>
    </rPh>
    <phoneticPr fontId="1"/>
  </si>
  <si>
    <t>　第２段階　　　　食　費</t>
    <rPh sb="1" eb="2">
      <t>ダイ</t>
    </rPh>
    <rPh sb="3" eb="5">
      <t>ダンカイ</t>
    </rPh>
    <rPh sb="9" eb="10">
      <t>ショク</t>
    </rPh>
    <rPh sb="11" eb="12">
      <t>ヒ</t>
    </rPh>
    <phoneticPr fontId="1"/>
  </si>
  <si>
    <t>　第３段階　　　　食　費</t>
    <rPh sb="1" eb="2">
      <t>ダイ</t>
    </rPh>
    <rPh sb="3" eb="5">
      <t>ダンカイ</t>
    </rPh>
    <rPh sb="9" eb="10">
      <t>ショク</t>
    </rPh>
    <rPh sb="11" eb="12">
      <t>ヒ</t>
    </rPh>
    <phoneticPr fontId="1"/>
  </si>
  <si>
    <t>　第４段階　　　　食　費</t>
    <rPh sb="1" eb="2">
      <t>ダイ</t>
    </rPh>
    <rPh sb="3" eb="5">
      <t>ダンカイ</t>
    </rPh>
    <rPh sb="9" eb="10">
      <t>ショク</t>
    </rPh>
    <rPh sb="11" eb="12">
      <t>ヒ</t>
    </rPh>
    <phoneticPr fontId="1"/>
  </si>
  <si>
    <t>○利用料金目安（１泊２日の場合）</t>
    <rPh sb="1" eb="3">
      <t>リヨウ</t>
    </rPh>
    <rPh sb="3" eb="5">
      <t>リョウキン</t>
    </rPh>
    <rPh sb="5" eb="7">
      <t>メヤス</t>
    </rPh>
    <rPh sb="9" eb="10">
      <t>ハク</t>
    </rPh>
    <rPh sb="11" eb="12">
      <t>ヒ</t>
    </rPh>
    <rPh sb="13" eb="15">
      <t>バアイ</t>
    </rPh>
    <phoneticPr fontId="1"/>
  </si>
  <si>
    <t>処遇改善加算合計</t>
    <rPh sb="0" eb="2">
      <t>ショグウ</t>
    </rPh>
    <rPh sb="2" eb="4">
      <t>カイゼン</t>
    </rPh>
    <rPh sb="4" eb="6">
      <t>カサン</t>
    </rPh>
    <rPh sb="6" eb="8">
      <t>ゴウケイ</t>
    </rPh>
    <phoneticPr fontId="1"/>
  </si>
  <si>
    <t>おやつ費</t>
    <rPh sb="3" eb="4">
      <t>ヒ</t>
    </rPh>
    <phoneticPr fontId="1"/>
  </si>
  <si>
    <t>サービス提供強化加算Ⅱ</t>
    <rPh sb="4" eb="6">
      <t>テイキョウ</t>
    </rPh>
    <rPh sb="6" eb="8">
      <t>キョウカ</t>
    </rPh>
    <rPh sb="8" eb="10">
      <t>カサン</t>
    </rPh>
    <phoneticPr fontId="1"/>
  </si>
  <si>
    <t>送迎加算</t>
    <rPh sb="0" eb="2">
      <t>ソウゲイ</t>
    </rPh>
    <rPh sb="2" eb="4">
      <t>カサン</t>
    </rPh>
    <phoneticPr fontId="1"/>
  </si>
  <si>
    <t>（片道）</t>
    <rPh sb="1" eb="3">
      <t>カタミチ</t>
    </rPh>
    <phoneticPr fontId="1"/>
  </si>
  <si>
    <t>要支援１</t>
    <rPh sb="0" eb="3">
      <t>ヨウシエン</t>
    </rPh>
    <phoneticPr fontId="1"/>
  </si>
  <si>
    <t>要支援２</t>
    <rPh sb="0" eb="3">
      <t>ヨウシエン</t>
    </rPh>
    <phoneticPr fontId="1"/>
  </si>
  <si>
    <t>　通帳管理費　５０円／日
現金管理費　２０円／日　</t>
    <rPh sb="1" eb="3">
      <t>ツウチョウ</t>
    </rPh>
    <rPh sb="3" eb="5">
      <t>カンリ</t>
    </rPh>
    <rPh sb="5" eb="6">
      <t>ヒ</t>
    </rPh>
    <rPh sb="11" eb="12">
      <t>ヒ</t>
    </rPh>
    <rPh sb="13" eb="15">
      <t>ゲンキン</t>
    </rPh>
    <rPh sb="15" eb="18">
      <t>カンリヒ</t>
    </rPh>
    <rPh sb="21" eb="22">
      <t>エン</t>
    </rPh>
    <rPh sb="23" eb="24">
      <t>ヒ</t>
    </rPh>
    <phoneticPr fontId="1"/>
  </si>
  <si>
    <t>金銭出納代行を含む貴重品の管理を行います。</t>
    <phoneticPr fontId="1"/>
  </si>
  <si>
    <t>１日単位合計　　　×</t>
    <rPh sb="1" eb="2">
      <t>ヒ</t>
    </rPh>
    <phoneticPr fontId="1"/>
  </si>
  <si>
    <t>※必要に応じて一時的に算定されます　実際は１単位10.14円での計算となります。</t>
    <phoneticPr fontId="1"/>
  </si>
  <si>
    <t>嘱託医以外での通院が必要で、ご家族の送迎・付添ができない場合に、ご家族に代わり送迎と付添いを行います。</t>
    <rPh sb="0" eb="2">
      <t>ショクタク</t>
    </rPh>
    <rPh sb="2" eb="3">
      <t>イ</t>
    </rPh>
    <rPh sb="3" eb="5">
      <t>イガイ</t>
    </rPh>
    <rPh sb="15" eb="17">
      <t>カゾク</t>
    </rPh>
    <rPh sb="18" eb="20">
      <t>ソウゲイ</t>
    </rPh>
    <rPh sb="21" eb="23">
      <t>ツキソイ</t>
    </rPh>
    <rPh sb="28" eb="30">
      <t>バアイ</t>
    </rPh>
    <phoneticPr fontId="1"/>
  </si>
  <si>
    <t>通帳管理費５０円/日
現金管理費２０円/日</t>
    <rPh sb="0" eb="2">
      <t>ツウチョウ</t>
    </rPh>
    <rPh sb="2" eb="4">
      <t>カンリ</t>
    </rPh>
    <rPh sb="4" eb="5">
      <t>ヒ</t>
    </rPh>
    <rPh sb="9" eb="10">
      <t>ヒ</t>
    </rPh>
    <rPh sb="11" eb="13">
      <t>ゲンキン</t>
    </rPh>
    <rPh sb="13" eb="16">
      <t>カンリヒ</t>
    </rPh>
    <rPh sb="18" eb="19">
      <t>エン</t>
    </rPh>
    <rPh sb="20" eb="21">
      <t>ヒ</t>
    </rPh>
    <phoneticPr fontId="1"/>
  </si>
  <si>
    <t>処方箋代：青柳医院、調剤代：まつや薬局</t>
    <rPh sb="5" eb="7">
      <t>アオヤギ</t>
    </rPh>
    <rPh sb="7" eb="9">
      <t>イイン</t>
    </rPh>
    <rPh sb="17" eb="19">
      <t>ヤッキョク</t>
    </rPh>
    <phoneticPr fontId="1"/>
  </si>
  <si>
    <t>インフルエンザ予防接種、外部クリーニング店利用料、商店より購入品、個人使用の日用品・嗜好品等</t>
    <rPh sb="23" eb="24">
      <t>リョウ</t>
    </rPh>
    <rPh sb="33" eb="35">
      <t>コジン</t>
    </rPh>
    <rPh sb="35" eb="37">
      <t>シヨウ</t>
    </rPh>
    <rPh sb="38" eb="41">
      <t>ニチヨウヒン</t>
    </rPh>
    <rPh sb="42" eb="45">
      <t>シコウヒン</t>
    </rPh>
    <rPh sb="45" eb="46">
      <t>トウ</t>
    </rPh>
    <phoneticPr fontId="1"/>
  </si>
  <si>
    <t>100/1日</t>
    <rPh sb="5" eb="6">
      <t>ヒ</t>
    </rPh>
    <phoneticPr fontId="1"/>
  </si>
  <si>
    <t>燃料代×距離数</t>
    <rPh sb="0" eb="2">
      <t>ネンリョウ</t>
    </rPh>
    <rPh sb="2" eb="3">
      <t>ダイ</t>
    </rPh>
    <rPh sb="4" eb="6">
      <t>キョリ</t>
    </rPh>
    <rPh sb="6" eb="7">
      <t>スウ</t>
    </rPh>
    <phoneticPr fontId="1"/>
  </si>
  <si>
    <t>特別養護老人ホームやすらぎの里シエスタ</t>
    <rPh sb="0" eb="2">
      <t>トクベツ</t>
    </rPh>
    <rPh sb="2" eb="4">
      <t>ヨウゴ</t>
    </rPh>
    <rPh sb="4" eb="6">
      <t>ロウジン</t>
    </rPh>
    <rPh sb="14" eb="15">
      <t>サト</t>
    </rPh>
    <phoneticPr fontId="1"/>
  </si>
  <si>
    <t>ショートステイ（予防）やすらぎの里シエスタ</t>
    <rPh sb="8" eb="10">
      <t>ヨボウ</t>
    </rPh>
    <rPh sb="16" eb="17">
      <t>サト</t>
    </rPh>
    <phoneticPr fontId="1"/>
  </si>
  <si>
    <t>144/日</t>
    <phoneticPr fontId="1"/>
  </si>
  <si>
    <t>サービス提供体制加算（Ⅱ）</t>
    <rPh sb="4" eb="6">
      <t>テイキョウ</t>
    </rPh>
    <rPh sb="6" eb="8">
      <t>タイセイ</t>
    </rPh>
    <rPh sb="8" eb="10">
      <t>カサン</t>
    </rPh>
    <phoneticPr fontId="1"/>
  </si>
  <si>
    <t>合　　計（×２）</t>
    <rPh sb="0" eb="1">
      <t>ゴウ</t>
    </rPh>
    <rPh sb="3" eb="4">
      <t>ケイ</t>
    </rPh>
    <phoneticPr fontId="1"/>
  </si>
  <si>
    <t>利用料金表（ユニット型個室）　※2割負担者用</t>
    <rPh sb="0" eb="2">
      <t>リヨウ</t>
    </rPh>
    <rPh sb="2" eb="4">
      <t>リョウキン</t>
    </rPh>
    <rPh sb="4" eb="5">
      <t>ヒョウ</t>
    </rPh>
    <rPh sb="17" eb="18">
      <t>ワリ</t>
    </rPh>
    <rPh sb="18" eb="20">
      <t>フタン</t>
    </rPh>
    <rPh sb="20" eb="21">
      <t>シャ</t>
    </rPh>
    <rPh sb="21" eb="22">
      <t>ヨウ</t>
    </rPh>
    <phoneticPr fontId="1"/>
  </si>
  <si>
    <t>口腔衛生管理体制加算</t>
    <rPh sb="0" eb="2">
      <t>コウクウ</t>
    </rPh>
    <rPh sb="2" eb="4">
      <t>エイセイ</t>
    </rPh>
    <rPh sb="4" eb="6">
      <t>カンリ</t>
    </rPh>
    <rPh sb="6" eb="8">
      <t>タイセイ</t>
    </rPh>
    <rPh sb="8" eb="10">
      <t>カサン</t>
    </rPh>
    <phoneticPr fontId="1"/>
  </si>
  <si>
    <t>利用料金表（ユニット型個室）　※2割負担者用</t>
    <rPh sb="0" eb="2">
      <t>リヨウ</t>
    </rPh>
    <rPh sb="2" eb="4">
      <t>リョウキン</t>
    </rPh>
    <rPh sb="4" eb="5">
      <t>ヒョウ</t>
    </rPh>
    <rPh sb="17" eb="18">
      <t>ワリ</t>
    </rPh>
    <rPh sb="18" eb="20">
      <t>フタン</t>
    </rPh>
    <rPh sb="20" eb="22">
      <t>シャヨウ</t>
    </rPh>
    <phoneticPr fontId="1"/>
  </si>
  <si>
    <t>月２回の理容師・美容師の訪問による理髪・美容を利用頂けます。</t>
    <rPh sb="2" eb="3">
      <t>カイ</t>
    </rPh>
    <phoneticPr fontId="1"/>
  </si>
  <si>
    <t>男性１回　１０００円
女性１回　１３００円</t>
    <rPh sb="0" eb="2">
      <t>ダンセイ</t>
    </rPh>
    <rPh sb="3" eb="4">
      <t>カイ</t>
    </rPh>
    <rPh sb="9" eb="10">
      <t>エン</t>
    </rPh>
    <rPh sb="11" eb="13">
      <t>ジョセイ</t>
    </rPh>
    <rPh sb="14" eb="15">
      <t>カイ</t>
    </rPh>
    <rPh sb="20" eb="21">
      <t>エン</t>
    </rPh>
    <phoneticPr fontId="1"/>
  </si>
  <si>
    <t>サービス提供体制強化加算（Ⅱ）</t>
    <rPh sb="4" eb="6">
      <t>テイキョウ</t>
    </rPh>
    <rPh sb="6" eb="8">
      <t>タイセイ</t>
    </rPh>
    <rPh sb="8" eb="10">
      <t>キョウカ</t>
    </rPh>
    <rPh sb="10" eb="12">
      <t>カサン</t>
    </rPh>
    <phoneticPr fontId="1"/>
  </si>
  <si>
    <t>6/回</t>
    <rPh sb="2" eb="3">
      <t>カイ</t>
    </rPh>
    <phoneticPr fontId="1"/>
  </si>
  <si>
    <t>８/回</t>
    <rPh sb="2" eb="3">
      <t>カイ</t>
    </rPh>
    <phoneticPr fontId="1"/>
  </si>
  <si>
    <t>低栄養リスク改善加算</t>
    <rPh sb="0" eb="1">
      <t>テイ</t>
    </rPh>
    <rPh sb="1" eb="3">
      <t>エイヨウ</t>
    </rPh>
    <rPh sb="6" eb="8">
      <t>カイゼン</t>
    </rPh>
    <rPh sb="8" eb="10">
      <t>カサン</t>
    </rPh>
    <phoneticPr fontId="1"/>
  </si>
  <si>
    <t>300/月</t>
    <rPh sb="4" eb="5">
      <t>ツキ</t>
    </rPh>
    <phoneticPr fontId="1"/>
  </si>
  <si>
    <t>低栄養リスクの高い入居者に対して、他職種が協働して低栄養状態を改善する為の計画を作成し、定期的に食事の観察を行い、栄養状態、嗜好等を踏まえた栄養・食事調整等を行います。</t>
    <rPh sb="0" eb="1">
      <t>テイ</t>
    </rPh>
    <rPh sb="1" eb="3">
      <t>エイヨウ</t>
    </rPh>
    <rPh sb="7" eb="8">
      <t>タカ</t>
    </rPh>
    <rPh sb="9" eb="12">
      <t>ニュウキョシャ</t>
    </rPh>
    <rPh sb="13" eb="14">
      <t>タイ</t>
    </rPh>
    <rPh sb="17" eb="18">
      <t>タ</t>
    </rPh>
    <rPh sb="18" eb="20">
      <t>ショクシュ</t>
    </rPh>
    <rPh sb="21" eb="23">
      <t>キョウドウ</t>
    </rPh>
    <rPh sb="25" eb="26">
      <t>テイ</t>
    </rPh>
    <rPh sb="26" eb="28">
      <t>エイヨウ</t>
    </rPh>
    <rPh sb="28" eb="30">
      <t>ジョウタイ</t>
    </rPh>
    <rPh sb="31" eb="33">
      <t>カイゼン</t>
    </rPh>
    <rPh sb="35" eb="36">
      <t>タメ</t>
    </rPh>
    <rPh sb="37" eb="39">
      <t>ケイカク</t>
    </rPh>
    <rPh sb="40" eb="42">
      <t>サクセイ</t>
    </rPh>
    <rPh sb="44" eb="47">
      <t>テイキテキ</t>
    </rPh>
    <rPh sb="48" eb="50">
      <t>ショクジ</t>
    </rPh>
    <rPh sb="51" eb="53">
      <t>カンサツ</t>
    </rPh>
    <rPh sb="54" eb="55">
      <t>オコナ</t>
    </rPh>
    <rPh sb="57" eb="59">
      <t>エイヨウ</t>
    </rPh>
    <rPh sb="59" eb="61">
      <t>ジョウタイ</t>
    </rPh>
    <rPh sb="62" eb="65">
      <t>シコウトウ</t>
    </rPh>
    <rPh sb="66" eb="67">
      <t>フ</t>
    </rPh>
    <rPh sb="70" eb="72">
      <t>エイヨウ</t>
    </rPh>
    <rPh sb="73" eb="75">
      <t>ショクジ</t>
    </rPh>
    <rPh sb="75" eb="77">
      <t>チョウセイ</t>
    </rPh>
    <rPh sb="77" eb="78">
      <t>トウ</t>
    </rPh>
    <rPh sb="79" eb="80">
      <t>オコナ</t>
    </rPh>
    <phoneticPr fontId="1"/>
  </si>
  <si>
    <t>再入所時栄養連携加算</t>
    <rPh sb="0" eb="1">
      <t>サイ</t>
    </rPh>
    <rPh sb="1" eb="3">
      <t>ニュウショ</t>
    </rPh>
    <rPh sb="3" eb="4">
      <t>ジ</t>
    </rPh>
    <rPh sb="4" eb="6">
      <t>エイヨウ</t>
    </rPh>
    <rPh sb="6" eb="8">
      <t>レンケイ</t>
    </rPh>
    <rPh sb="8" eb="9">
      <t>クワ</t>
    </rPh>
    <rPh sb="9" eb="10">
      <t>サン</t>
    </rPh>
    <phoneticPr fontId="1"/>
  </si>
  <si>
    <t>400/回</t>
    <rPh sb="4" eb="5">
      <t>カイ</t>
    </rPh>
    <phoneticPr fontId="1"/>
  </si>
  <si>
    <t>入居者が医療機関に入院し、施設入所時とは大きく異なる栄養管理が必要となった場合（経管栄養又は嚥下調整食の新規導入）施設の管理栄養士が入所者の再入所後の栄養管理について、医療機関の管理栄養士と相談の上、適切な栄養管理を行います。</t>
    <rPh sb="0" eb="3">
      <t>ニュウキョシャ</t>
    </rPh>
    <rPh sb="4" eb="6">
      <t>イリョウ</t>
    </rPh>
    <rPh sb="6" eb="8">
      <t>キカン</t>
    </rPh>
    <rPh sb="9" eb="11">
      <t>ニュウイン</t>
    </rPh>
    <rPh sb="13" eb="15">
      <t>シセツ</t>
    </rPh>
    <rPh sb="15" eb="17">
      <t>ニュウショ</t>
    </rPh>
    <rPh sb="17" eb="18">
      <t>ジ</t>
    </rPh>
    <rPh sb="20" eb="21">
      <t>オオ</t>
    </rPh>
    <rPh sb="23" eb="24">
      <t>コト</t>
    </rPh>
    <rPh sb="26" eb="28">
      <t>エイヨウ</t>
    </rPh>
    <rPh sb="28" eb="30">
      <t>カンリ</t>
    </rPh>
    <rPh sb="31" eb="33">
      <t>ヒツヨウ</t>
    </rPh>
    <rPh sb="37" eb="39">
      <t>バアイ</t>
    </rPh>
    <rPh sb="40" eb="42">
      <t>ケイカン</t>
    </rPh>
    <rPh sb="42" eb="44">
      <t>エイヨウ</t>
    </rPh>
    <rPh sb="44" eb="45">
      <t>マタ</t>
    </rPh>
    <rPh sb="46" eb="48">
      <t>エンゲ</t>
    </rPh>
    <rPh sb="48" eb="50">
      <t>チョウセイ</t>
    </rPh>
    <rPh sb="50" eb="51">
      <t>ショク</t>
    </rPh>
    <rPh sb="52" eb="54">
      <t>シンキ</t>
    </rPh>
    <rPh sb="54" eb="56">
      <t>ドウニュウ</t>
    </rPh>
    <rPh sb="57" eb="59">
      <t>シセツ</t>
    </rPh>
    <rPh sb="60" eb="62">
      <t>カンリ</t>
    </rPh>
    <rPh sb="62" eb="65">
      <t>エイヨウシ</t>
    </rPh>
    <rPh sb="66" eb="69">
      <t>ニュウショシャ</t>
    </rPh>
    <rPh sb="70" eb="71">
      <t>サイ</t>
    </rPh>
    <rPh sb="71" eb="73">
      <t>ニュウショ</t>
    </rPh>
    <rPh sb="73" eb="74">
      <t>ゴ</t>
    </rPh>
    <rPh sb="75" eb="77">
      <t>エイヨウ</t>
    </rPh>
    <rPh sb="77" eb="79">
      <t>カンリ</t>
    </rPh>
    <rPh sb="84" eb="86">
      <t>イリョウ</t>
    </rPh>
    <rPh sb="86" eb="88">
      <t>キカン</t>
    </rPh>
    <rPh sb="89" eb="91">
      <t>カンリ</t>
    </rPh>
    <rPh sb="91" eb="94">
      <t>エイヨウシ</t>
    </rPh>
    <rPh sb="95" eb="97">
      <t>ソウダン</t>
    </rPh>
    <rPh sb="98" eb="99">
      <t>ウエ</t>
    </rPh>
    <rPh sb="100" eb="102">
      <t>テキセツ</t>
    </rPh>
    <rPh sb="103" eb="105">
      <t>エイヨウ</t>
    </rPh>
    <rPh sb="105" eb="107">
      <t>カンリ</t>
    </rPh>
    <rPh sb="108" eb="109">
      <t>オコナ</t>
    </rPh>
    <phoneticPr fontId="1"/>
  </si>
  <si>
    <t>生活機能向上連携加算</t>
    <rPh sb="0" eb="2">
      <t>セイカツ</t>
    </rPh>
    <rPh sb="2" eb="4">
      <t>キノウ</t>
    </rPh>
    <rPh sb="4" eb="6">
      <t>コウジョウ</t>
    </rPh>
    <rPh sb="6" eb="8">
      <t>レンケイ</t>
    </rPh>
    <rPh sb="8" eb="9">
      <t>クワ</t>
    </rPh>
    <rPh sb="9" eb="10">
      <t>サン</t>
    </rPh>
    <phoneticPr fontId="1"/>
  </si>
  <si>
    <t>200/月</t>
    <rPh sb="4" eb="5">
      <t>ツキ</t>
    </rPh>
    <phoneticPr fontId="1"/>
  </si>
  <si>
    <t>短期入所生活介護の事業所の職員と外部のリハビリテーション専門職が連携して、機能訓練を提供します。</t>
    <rPh sb="0" eb="2">
      <t>タンキ</t>
    </rPh>
    <rPh sb="2" eb="4">
      <t>ニュウショ</t>
    </rPh>
    <rPh sb="4" eb="6">
      <t>セイカツ</t>
    </rPh>
    <rPh sb="6" eb="8">
      <t>カイゴ</t>
    </rPh>
    <rPh sb="9" eb="12">
      <t>ジギョウショ</t>
    </rPh>
    <rPh sb="13" eb="15">
      <t>ショクイン</t>
    </rPh>
    <rPh sb="16" eb="18">
      <t>ガイブ</t>
    </rPh>
    <rPh sb="28" eb="30">
      <t>センモン</t>
    </rPh>
    <rPh sb="30" eb="31">
      <t>ショク</t>
    </rPh>
    <rPh sb="32" eb="34">
      <t>レンケイ</t>
    </rPh>
    <rPh sb="37" eb="39">
      <t>キノウ</t>
    </rPh>
    <rPh sb="39" eb="41">
      <t>クンレン</t>
    </rPh>
    <rPh sb="42" eb="44">
      <t>テイキョウ</t>
    </rPh>
    <phoneticPr fontId="1"/>
  </si>
  <si>
    <t>預かり金管理費</t>
    <phoneticPr fontId="1"/>
  </si>
  <si>
    <t>男性　１回１０００円
女性　１回１３００円</t>
    <rPh sb="0" eb="2">
      <t>ダンセイ</t>
    </rPh>
    <rPh sb="4" eb="5">
      <t>カイ</t>
    </rPh>
    <rPh sb="9" eb="10">
      <t>エン</t>
    </rPh>
    <rPh sb="11" eb="13">
      <t>ジョセイ</t>
    </rPh>
    <rPh sb="15" eb="16">
      <t>カイ</t>
    </rPh>
    <rPh sb="20" eb="21">
      <t>エン</t>
    </rPh>
    <phoneticPr fontId="1"/>
  </si>
  <si>
    <t>１回　男性：１，０００円　女性：１，３００円</t>
    <rPh sb="1" eb="2">
      <t>カイ</t>
    </rPh>
    <rPh sb="3" eb="5">
      <t>ダンセイ</t>
    </rPh>
    <rPh sb="11" eb="12">
      <t>エン</t>
    </rPh>
    <rPh sb="13" eb="15">
      <t>ジョセイ</t>
    </rPh>
    <rPh sb="21" eb="22">
      <t>エン</t>
    </rPh>
    <phoneticPr fontId="1"/>
  </si>
  <si>
    <t>1,000円～1,300／回</t>
    <rPh sb="13" eb="14">
      <t>カイ</t>
    </rPh>
    <phoneticPr fontId="1"/>
  </si>
  <si>
    <t>※必要に応じて算定されます。　実際は１単位10.17円での計算となります。</t>
    <phoneticPr fontId="1"/>
  </si>
  <si>
    <t>日常生活継続支援加算</t>
    <rPh sb="0" eb="2">
      <t>ニチジョウ</t>
    </rPh>
    <rPh sb="2" eb="4">
      <t>セイカツ</t>
    </rPh>
    <rPh sb="4" eb="6">
      <t>ケイゾク</t>
    </rPh>
    <rPh sb="6" eb="8">
      <t>シエン</t>
    </rPh>
    <rPh sb="8" eb="10">
      <t>カサン</t>
    </rPh>
    <phoneticPr fontId="1"/>
  </si>
  <si>
    <t>日常生活継続支援加算</t>
    <rPh sb="0" eb="2">
      <t>ニチジョウ</t>
    </rPh>
    <rPh sb="2" eb="4">
      <t>セイカツ</t>
    </rPh>
    <rPh sb="4" eb="6">
      <t>ケイゾク</t>
    </rPh>
    <rPh sb="6" eb="8">
      <t>シエン</t>
    </rPh>
    <rPh sb="8" eb="9">
      <t>カ</t>
    </rPh>
    <rPh sb="9" eb="10">
      <t>サン</t>
    </rPh>
    <phoneticPr fontId="1"/>
  </si>
  <si>
    <t>若年性認知症入所者受入加算</t>
    <rPh sb="0" eb="3">
      <t>ジャクネンセイ</t>
    </rPh>
    <rPh sb="3" eb="5">
      <t>ニンチ</t>
    </rPh>
    <rPh sb="5" eb="6">
      <t>ショウ</t>
    </rPh>
    <rPh sb="6" eb="9">
      <t>ニュウショシャ</t>
    </rPh>
    <rPh sb="9" eb="11">
      <t>ウケイレ</t>
    </rPh>
    <rPh sb="11" eb="12">
      <t>カ</t>
    </rPh>
    <rPh sb="12" eb="13">
      <t>サン</t>
    </rPh>
    <phoneticPr fontId="1"/>
  </si>
  <si>
    <t>120/日</t>
    <rPh sb="4" eb="5">
      <t>ヒ</t>
    </rPh>
    <phoneticPr fontId="1"/>
  </si>
  <si>
    <t>歯科医の指示を受けた歯科衛生士入居者に対して口腔ケアを月４回以上行った場合加算させて頂きます。</t>
    <rPh sb="37" eb="38">
      <t>カ</t>
    </rPh>
    <rPh sb="38" eb="39">
      <t>サン</t>
    </rPh>
    <rPh sb="42" eb="43">
      <t>イタダ</t>
    </rPh>
    <phoneticPr fontId="1"/>
  </si>
  <si>
    <t>若年性認知症入所者受入加算</t>
    <rPh sb="0" eb="3">
      <t>ジャクネンセイ</t>
    </rPh>
    <rPh sb="3" eb="5">
      <t>ニンチ</t>
    </rPh>
    <rPh sb="5" eb="6">
      <t>ショウ</t>
    </rPh>
    <rPh sb="6" eb="9">
      <t>ニュウショシャ</t>
    </rPh>
    <rPh sb="9" eb="11">
      <t>ウケイ</t>
    </rPh>
    <rPh sb="11" eb="12">
      <t>カ</t>
    </rPh>
    <rPh sb="12" eb="13">
      <t>サン</t>
    </rPh>
    <phoneticPr fontId="1"/>
  </si>
  <si>
    <t>若年性認知症利用者ごとに担当者を決め、特性ヤニーズに応じたサービス提供を行った場合加算させて頂きます。</t>
    <rPh sb="0" eb="2">
      <t>ジャクネン</t>
    </rPh>
    <rPh sb="2" eb="3">
      <t>セイ</t>
    </rPh>
    <rPh sb="3" eb="5">
      <t>ニンチ</t>
    </rPh>
    <rPh sb="5" eb="6">
      <t>ショウ</t>
    </rPh>
    <rPh sb="6" eb="9">
      <t>リヨウシャ</t>
    </rPh>
    <rPh sb="12" eb="15">
      <t>タントウシャ</t>
    </rPh>
    <rPh sb="16" eb="17">
      <t>キ</t>
    </rPh>
    <rPh sb="19" eb="21">
      <t>トクセイ</t>
    </rPh>
    <rPh sb="26" eb="27">
      <t>オウ</t>
    </rPh>
    <rPh sb="33" eb="35">
      <t>テイキョウ</t>
    </rPh>
    <rPh sb="36" eb="37">
      <t>オコナ</t>
    </rPh>
    <rPh sb="39" eb="41">
      <t>バアイ</t>
    </rPh>
    <rPh sb="41" eb="43">
      <t>カサン</t>
    </rPh>
    <rPh sb="46" eb="47">
      <t>イタダ</t>
    </rPh>
    <phoneticPr fontId="1"/>
  </si>
  <si>
    <t>若年性認知症利用者ごとに担当者を定め、特性やニーズに応じたサービス提供を行った場合加算させて頂きます。</t>
    <rPh sb="0" eb="3">
      <t>ジャクネンセイ</t>
    </rPh>
    <rPh sb="3" eb="5">
      <t>ニンチ</t>
    </rPh>
    <rPh sb="5" eb="6">
      <t>ショウ</t>
    </rPh>
    <rPh sb="6" eb="9">
      <t>リヨウシャ</t>
    </rPh>
    <rPh sb="12" eb="15">
      <t>タントウシャ</t>
    </rPh>
    <rPh sb="16" eb="17">
      <t>サダ</t>
    </rPh>
    <rPh sb="19" eb="21">
      <t>トクセイ</t>
    </rPh>
    <rPh sb="26" eb="27">
      <t>オウ</t>
    </rPh>
    <rPh sb="33" eb="35">
      <t>テイキョウ</t>
    </rPh>
    <rPh sb="36" eb="37">
      <t>オコナ</t>
    </rPh>
    <rPh sb="39" eb="41">
      <t>バアイ</t>
    </rPh>
    <rPh sb="41" eb="42">
      <t>カ</t>
    </rPh>
    <rPh sb="42" eb="43">
      <t>サン</t>
    </rPh>
    <rPh sb="46" eb="47">
      <t>イタダ</t>
    </rPh>
    <phoneticPr fontId="1"/>
  </si>
  <si>
    <t>若年性認知症受入加算</t>
    <rPh sb="0" eb="3">
      <t>ジャクネンセイ</t>
    </rPh>
    <rPh sb="3" eb="5">
      <t>ニンチ</t>
    </rPh>
    <rPh sb="5" eb="6">
      <t>ショウ</t>
    </rPh>
    <rPh sb="6" eb="8">
      <t>ウケイ</t>
    </rPh>
    <rPh sb="8" eb="9">
      <t>カ</t>
    </rPh>
    <rPh sb="9" eb="10">
      <t>サン</t>
    </rPh>
    <phoneticPr fontId="1"/>
  </si>
  <si>
    <t>120/月</t>
    <rPh sb="4" eb="5">
      <t>ツキ</t>
    </rPh>
    <phoneticPr fontId="1"/>
  </si>
  <si>
    <t>若年性認知症利用者ごとに担当者を決め、特性やニーズに応じたサービス提供を行います。</t>
    <rPh sb="0" eb="3">
      <t>ジャクネンセイ</t>
    </rPh>
    <rPh sb="3" eb="5">
      <t>ニンチ</t>
    </rPh>
    <rPh sb="5" eb="6">
      <t>ショウ</t>
    </rPh>
    <rPh sb="6" eb="9">
      <t>リヨウシャ</t>
    </rPh>
    <rPh sb="12" eb="15">
      <t>タントウシャ</t>
    </rPh>
    <rPh sb="16" eb="17">
      <t>キ</t>
    </rPh>
    <rPh sb="19" eb="21">
      <t>トクセイ</t>
    </rPh>
    <rPh sb="26" eb="27">
      <t>オウ</t>
    </rPh>
    <rPh sb="33" eb="35">
      <t>テイキョウ</t>
    </rPh>
    <rPh sb="36" eb="37">
      <t>オコナ</t>
    </rPh>
    <phoneticPr fontId="1"/>
  </si>
  <si>
    <t>生活機能向上連携加算</t>
    <rPh sb="0" eb="2">
      <t>セイカツ</t>
    </rPh>
    <rPh sb="2" eb="4">
      <t>キノウ</t>
    </rPh>
    <rPh sb="4" eb="6">
      <t>コウジョウ</t>
    </rPh>
    <rPh sb="6" eb="8">
      <t>レンケイ</t>
    </rPh>
    <rPh sb="8" eb="9">
      <t>クワ</t>
    </rPh>
    <rPh sb="9" eb="10">
      <t>サン</t>
    </rPh>
    <phoneticPr fontId="1"/>
  </si>
  <si>
    <t>200/月</t>
    <rPh sb="4" eb="5">
      <t>ツキ</t>
    </rPh>
    <phoneticPr fontId="1"/>
  </si>
  <si>
    <t>短期生活介護事業所の職員と外部のリハビリテーション専門職が連携して、機能訓練を提供します。</t>
    <rPh sb="0" eb="2">
      <t>タンキ</t>
    </rPh>
    <rPh sb="2" eb="4">
      <t>セイカツ</t>
    </rPh>
    <rPh sb="4" eb="6">
      <t>カイゴ</t>
    </rPh>
    <rPh sb="6" eb="9">
      <t>ジギョウショ</t>
    </rPh>
    <rPh sb="10" eb="12">
      <t>ショクイン</t>
    </rPh>
    <rPh sb="13" eb="15">
      <t>ガイブ</t>
    </rPh>
    <rPh sb="25" eb="27">
      <t>センモン</t>
    </rPh>
    <rPh sb="27" eb="28">
      <t>ショク</t>
    </rPh>
    <rPh sb="29" eb="31">
      <t>レンケイ</t>
    </rPh>
    <rPh sb="34" eb="36">
      <t>キノウ</t>
    </rPh>
    <rPh sb="36" eb="38">
      <t>クンレン</t>
    </rPh>
    <rPh sb="39" eb="41">
      <t>テイキョウ</t>
    </rPh>
    <phoneticPr fontId="1"/>
  </si>
  <si>
    <t>若年性認知症受入加算</t>
    <rPh sb="0" eb="3">
      <t>ジャクネンセイ</t>
    </rPh>
    <rPh sb="3" eb="5">
      <t>ニンチ</t>
    </rPh>
    <rPh sb="5" eb="6">
      <t>ショウ</t>
    </rPh>
    <rPh sb="6" eb="8">
      <t>ウケイ</t>
    </rPh>
    <phoneticPr fontId="1"/>
  </si>
  <si>
    <t>若年性認知症ごとに担当者を決め、特性やニーズに応じたサービス提供を行います。</t>
    <rPh sb="0" eb="3">
      <t>ジャクネンセイ</t>
    </rPh>
    <rPh sb="3" eb="5">
      <t>ニンチ</t>
    </rPh>
    <rPh sb="5" eb="6">
      <t>ショウ</t>
    </rPh>
    <rPh sb="9" eb="12">
      <t>タントウシャ</t>
    </rPh>
    <rPh sb="13" eb="14">
      <t>キ</t>
    </rPh>
    <rPh sb="16" eb="18">
      <t>トクセイ</t>
    </rPh>
    <rPh sb="23" eb="24">
      <t>オウ</t>
    </rPh>
    <rPh sb="30" eb="32">
      <t>テイキョウ</t>
    </rPh>
    <rPh sb="33" eb="34">
      <t>オコナ</t>
    </rPh>
    <phoneticPr fontId="1"/>
  </si>
  <si>
    <t>通信連絡費</t>
    <rPh sb="0" eb="2">
      <t>ツウシン</t>
    </rPh>
    <rPh sb="2" eb="4">
      <t>レンラク</t>
    </rPh>
    <rPh sb="4" eb="5">
      <t>ヒ</t>
    </rPh>
    <phoneticPr fontId="1"/>
  </si>
  <si>
    <t>100円/月</t>
    <rPh sb="3" eb="4">
      <t>エン</t>
    </rPh>
    <rPh sb="5" eb="6">
      <t>ツキ</t>
    </rPh>
    <phoneticPr fontId="1"/>
  </si>
  <si>
    <t>各書類の通信・連絡費にかかる費用として切手代等</t>
    <rPh sb="0" eb="3">
      <t>カクショルイ</t>
    </rPh>
    <rPh sb="4" eb="6">
      <t>ツウシン</t>
    </rPh>
    <rPh sb="7" eb="9">
      <t>レンラク</t>
    </rPh>
    <rPh sb="9" eb="10">
      <t>ヒ</t>
    </rPh>
    <rPh sb="14" eb="16">
      <t>ヒヨウ</t>
    </rPh>
    <rPh sb="19" eb="21">
      <t>キッテ</t>
    </rPh>
    <rPh sb="21" eb="22">
      <t>ダイ</t>
    </rPh>
    <rPh sb="22" eb="23">
      <t>トウ</t>
    </rPh>
    <phoneticPr fontId="1"/>
  </si>
  <si>
    <t>各書類の通信・連絡費にかかる費用として切手代等</t>
    <rPh sb="0" eb="1">
      <t>カク</t>
    </rPh>
    <rPh sb="1" eb="3">
      <t>ショルイ</t>
    </rPh>
    <rPh sb="4" eb="6">
      <t>ツウシン</t>
    </rPh>
    <rPh sb="7" eb="9">
      <t>レンラク</t>
    </rPh>
    <rPh sb="9" eb="10">
      <t>ヒ</t>
    </rPh>
    <rPh sb="14" eb="16">
      <t>ヒヨウ</t>
    </rPh>
    <rPh sb="19" eb="21">
      <t>キッテ</t>
    </rPh>
    <rPh sb="21" eb="22">
      <t>ダイ</t>
    </rPh>
    <rPh sb="22" eb="2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</si>
</sst>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 "/>
    <numFmt numFmtId="178" formatCode="0.0%"/>
  </numFmts>
  <fonts count="1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6"/>
      <color theme="0"/>
      <name val="ＭＳ Ｐゴシック"/>
      <family val="3"/>
      <charset val="128"/>
      <scheme val="minor"/>
    </font>
    <font>
      <sz val="14"/>
      <color theme="1"/>
      <name val="ＭＳ Ｐゴシック"/>
      <family val="3"/>
      <charset val="128"/>
    </font>
    <font>
      <sz val="16"/>
      <color theme="1"/>
      <name val="ＭＳ Ｐゴシック"/>
      <family val="3"/>
      <charset val="128"/>
    </font>
    <font>
      <sz val="16"/>
      <color rgb="FF00B050"/>
      <name val="ＭＳ Ｐゴシック"/>
      <family val="2"/>
      <charset val="128"/>
      <scheme val="minor"/>
    </font>
    <font>
      <sz val="18"/>
      <color theme="1"/>
      <name val="ＭＳ Ｐゴシック"/>
      <family val="3"/>
      <charset val="128"/>
      <scheme val="minor"/>
    </font>
    <font>
      <sz val="13"/>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s>
  <cellStyleXfs count="1">
    <xf numFmtId="0" fontId="0" fillId="0" borderId="0">
      <alignment vertical="center"/>
    </xf>
  </cellStyleXfs>
  <cellXfs count="353">
    <xf numFmtId="0" fontId="0" fillId="0" borderId="0" xfId="0">
      <alignment vertical="center"/>
    </xf>
    <xf numFmtId="0" fontId="0" fillId="0" borderId="0" xfId="0" applyAlignment="1">
      <alignment vertical="center" shrinkToFit="1"/>
    </xf>
    <xf numFmtId="176" fontId="2" fillId="0" borderId="5" xfId="0" applyNumberFormat="1" applyFont="1" applyBorder="1" applyAlignment="1">
      <alignment vertical="center" shrinkToFit="1"/>
    </xf>
    <xf numFmtId="176" fontId="2" fillId="0" borderId="6"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23" xfId="0" applyNumberFormat="1" applyFont="1" applyBorder="1" applyAlignment="1">
      <alignment vertical="center" shrinkToFit="1"/>
    </xf>
    <xf numFmtId="176" fontId="2" fillId="0" borderId="25" xfId="0" applyNumberFormat="1" applyFont="1" applyBorder="1" applyAlignment="1">
      <alignment vertical="center" shrinkToFit="1"/>
    </xf>
    <xf numFmtId="176" fontId="2" fillId="0" borderId="26" xfId="0" applyNumberFormat="1" applyFont="1" applyBorder="1" applyAlignment="1">
      <alignment vertical="center" shrinkToFit="1"/>
    </xf>
    <xf numFmtId="176" fontId="2" fillId="0" borderId="27" xfId="0" applyNumberFormat="1" applyFont="1" applyBorder="1" applyAlignment="1">
      <alignment vertical="center" shrinkToFit="1"/>
    </xf>
    <xf numFmtId="176" fontId="2" fillId="0" borderId="28" xfId="0" applyNumberFormat="1" applyFont="1" applyBorder="1" applyAlignment="1">
      <alignment vertical="center" shrinkToFit="1"/>
    </xf>
    <xf numFmtId="0" fontId="6" fillId="0" borderId="0" xfId="0" applyFont="1">
      <alignment vertical="center"/>
    </xf>
    <xf numFmtId="0" fontId="0" fillId="0" borderId="0" xfId="0" applyBorder="1" applyAlignment="1">
      <alignment horizontal="center" vertical="center" textRotation="255"/>
    </xf>
    <xf numFmtId="0" fontId="2" fillId="0" borderId="0" xfId="0" applyFont="1" applyBorder="1" applyAlignment="1">
      <alignment horizontal="center" vertical="center" wrapText="1"/>
    </xf>
    <xf numFmtId="176" fontId="7" fillId="0" borderId="0" xfId="0" applyNumberFormat="1" applyFont="1" applyBorder="1">
      <alignment vertical="center"/>
    </xf>
    <xf numFmtId="0" fontId="8" fillId="0" borderId="0" xfId="0" applyFont="1">
      <alignment vertical="center"/>
    </xf>
    <xf numFmtId="0" fontId="4" fillId="0" borderId="29"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30" xfId="0" applyFont="1" applyBorder="1" applyAlignment="1">
      <alignment horizontal="center" vertical="center" shrinkToFit="1"/>
    </xf>
    <xf numFmtId="176" fontId="2" fillId="0" borderId="3" xfId="0" applyNumberFormat="1" applyFont="1" applyBorder="1" applyAlignment="1">
      <alignment vertical="center" shrinkToFit="1"/>
    </xf>
    <xf numFmtId="178" fontId="2" fillId="0" borderId="13" xfId="0" applyNumberFormat="1" applyFont="1" applyBorder="1" applyAlignment="1">
      <alignment vertical="center" shrinkToFit="1"/>
    </xf>
    <xf numFmtId="0" fontId="2" fillId="0" borderId="22" xfId="0" applyFont="1" applyBorder="1" applyAlignment="1">
      <alignment vertical="center" shrinkToFit="1"/>
    </xf>
    <xf numFmtId="177" fontId="2" fillId="0" borderId="0" xfId="0" applyNumberFormat="1" applyFont="1" applyBorder="1" applyAlignment="1">
      <alignment vertical="center" shrinkToFit="1"/>
    </xf>
    <xf numFmtId="177" fontId="2" fillId="0" borderId="21" xfId="0" applyNumberFormat="1" applyFont="1" applyBorder="1" applyAlignment="1">
      <alignment vertical="center" shrinkToFit="1"/>
    </xf>
    <xf numFmtId="176" fontId="2" fillId="0" borderId="4" xfId="0" applyNumberFormat="1" applyFont="1" applyBorder="1" applyAlignment="1">
      <alignment vertical="center" shrinkToFi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176" fontId="2" fillId="0" borderId="34" xfId="0" applyNumberFormat="1" applyFont="1" applyBorder="1" applyAlignment="1">
      <alignment vertical="center" shrinkToFit="1"/>
    </xf>
    <xf numFmtId="176" fontId="2" fillId="0" borderId="37" xfId="0" applyNumberFormat="1" applyFont="1" applyBorder="1" applyAlignment="1">
      <alignment vertical="center" shrinkToFit="1"/>
    </xf>
    <xf numFmtId="176" fontId="2" fillId="0" borderId="35" xfId="0" applyNumberFormat="1" applyFont="1" applyBorder="1" applyAlignment="1">
      <alignment vertical="center" shrinkToFit="1"/>
    </xf>
    <xf numFmtId="176" fontId="2" fillId="0" borderId="38" xfId="0" applyNumberFormat="1" applyFont="1" applyBorder="1" applyAlignment="1">
      <alignment vertical="center" shrinkToFit="1"/>
    </xf>
    <xf numFmtId="0" fontId="8" fillId="2" borderId="34"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2" fillId="0" borderId="3" xfId="0" applyFont="1" applyBorder="1" applyAlignment="1">
      <alignment horizontal="center" vertical="center" shrinkToFit="1"/>
    </xf>
    <xf numFmtId="176" fontId="11" fillId="0" borderId="35" xfId="0" applyNumberFormat="1" applyFont="1" applyBorder="1" applyAlignment="1">
      <alignment vertical="center" shrinkToFit="1"/>
    </xf>
    <xf numFmtId="176" fontId="11" fillId="0" borderId="45" xfId="0" applyNumberFormat="1" applyFont="1" applyBorder="1" applyAlignment="1">
      <alignment vertical="center" shrinkToFit="1"/>
    </xf>
    <xf numFmtId="176" fontId="11" fillId="0" borderId="30" xfId="0" applyNumberFormat="1" applyFont="1" applyBorder="1" applyAlignment="1">
      <alignment vertical="center" shrinkToFit="1"/>
    </xf>
    <xf numFmtId="0" fontId="4" fillId="0" borderId="14" xfId="0" applyFont="1" applyBorder="1" applyAlignment="1">
      <alignment horizontal="left" vertical="center" wrapTex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29" xfId="0" applyFont="1" applyBorder="1" applyAlignment="1">
      <alignment horizontal="right" vertical="center" shrinkToFit="1"/>
    </xf>
    <xf numFmtId="0" fontId="4" fillId="0" borderId="60" xfId="0" applyFont="1" applyBorder="1" applyAlignment="1">
      <alignment horizontal="center" vertical="center" shrinkToFit="1"/>
    </xf>
    <xf numFmtId="176" fontId="2" fillId="0" borderId="16" xfId="0" applyNumberFormat="1" applyFont="1" applyBorder="1" applyAlignment="1">
      <alignment vertical="center" shrinkToFit="1"/>
    </xf>
    <xf numFmtId="0" fontId="6" fillId="0" borderId="15" xfId="0" applyFont="1" applyBorder="1">
      <alignment vertical="center"/>
    </xf>
    <xf numFmtId="0" fontId="6" fillId="0" borderId="39" xfId="0" applyFont="1" applyBorder="1">
      <alignment vertical="center"/>
    </xf>
    <xf numFmtId="0" fontId="4" fillId="0" borderId="58" xfId="0" applyFont="1" applyBorder="1" applyAlignment="1">
      <alignment horizontal="center" vertical="center" shrinkToFit="1"/>
    </xf>
    <xf numFmtId="0" fontId="2" fillId="0" borderId="15" xfId="0" applyFont="1" applyBorder="1" applyAlignment="1">
      <alignment horizontal="left" vertical="center" wrapText="1"/>
    </xf>
    <xf numFmtId="0" fontId="4" fillId="0" borderId="15" xfId="0" applyFont="1" applyBorder="1" applyAlignment="1">
      <alignment horizontal="left" vertical="center" wrapText="1"/>
    </xf>
    <xf numFmtId="0" fontId="2" fillId="0" borderId="62" xfId="0" applyFont="1" applyBorder="1" applyAlignment="1">
      <alignment horizontal="left" vertical="center" wrapText="1"/>
    </xf>
    <xf numFmtId="0" fontId="0" fillId="0" borderId="1" xfId="0" applyBorder="1">
      <alignment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178" fontId="2" fillId="0" borderId="0" xfId="0" applyNumberFormat="1" applyFont="1" applyBorder="1" applyAlignment="1">
      <alignment vertical="center" shrinkToFit="1"/>
    </xf>
    <xf numFmtId="176" fontId="2" fillId="0" borderId="43" xfId="0" applyNumberFormat="1" applyFont="1" applyBorder="1" applyAlignment="1">
      <alignment vertical="center" shrinkToFit="1"/>
    </xf>
    <xf numFmtId="176" fontId="2" fillId="0" borderId="46" xfId="0" applyNumberFormat="1" applyFont="1" applyBorder="1" applyAlignment="1">
      <alignment vertical="center" shrinkToFit="1"/>
    </xf>
    <xf numFmtId="0" fontId="0" fillId="0" borderId="0" xfId="0" applyBorder="1">
      <alignment vertical="center"/>
    </xf>
    <xf numFmtId="0" fontId="8" fillId="3" borderId="43" xfId="0" applyFont="1" applyFill="1" applyBorder="1" applyAlignment="1">
      <alignment horizontal="center" vertical="center" wrapText="1"/>
    </xf>
    <xf numFmtId="0" fontId="0" fillId="0" borderId="0" xfId="0" applyBorder="1" applyAlignment="1">
      <alignment vertical="center" shrinkToFit="1"/>
    </xf>
    <xf numFmtId="0" fontId="2" fillId="0" borderId="39" xfId="0" applyFont="1" applyBorder="1" applyAlignment="1">
      <alignment vertical="center" shrinkToFit="1"/>
    </xf>
    <xf numFmtId="0" fontId="2" fillId="0" borderId="27" xfId="0" applyFont="1" applyBorder="1" applyAlignment="1">
      <alignment horizontal="center" vertical="center" shrinkToFit="1"/>
    </xf>
    <xf numFmtId="177" fontId="2" fillId="0" borderId="39" xfId="0" applyNumberFormat="1" applyFont="1" applyBorder="1" applyAlignment="1">
      <alignment vertical="center" shrinkToFit="1"/>
    </xf>
    <xf numFmtId="0" fontId="0" fillId="0" borderId="14" xfId="0" applyBorder="1">
      <alignment vertical="center"/>
    </xf>
    <xf numFmtId="0" fontId="0" fillId="0" borderId="15" xfId="0" applyBorder="1">
      <alignment vertical="center"/>
    </xf>
    <xf numFmtId="0" fontId="2" fillId="0" borderId="1" xfId="0" applyFont="1" applyBorder="1" applyAlignment="1">
      <alignment horizontal="righ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178" fontId="2" fillId="0" borderId="15" xfId="0" applyNumberFormat="1" applyFont="1" applyBorder="1" applyAlignment="1">
      <alignment vertical="center" shrinkToFit="1"/>
    </xf>
    <xf numFmtId="177" fontId="2" fillId="0" borderId="15" xfId="0" applyNumberFormat="1" applyFont="1" applyBorder="1" applyAlignment="1">
      <alignment vertical="center" shrinkToFit="1"/>
    </xf>
    <xf numFmtId="0" fontId="2" fillId="0" borderId="0" xfId="0" applyFont="1" applyAlignment="1">
      <alignment horizontal="center" vertical="center"/>
    </xf>
    <xf numFmtId="0" fontId="8" fillId="3" borderId="3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8" xfId="0" applyBorder="1">
      <alignment vertical="center"/>
    </xf>
    <xf numFmtId="0" fontId="0" fillId="0" borderId="4" xfId="0" applyBorder="1">
      <alignment vertical="center"/>
    </xf>
    <xf numFmtId="0" fontId="6" fillId="0" borderId="6" xfId="0" applyFont="1" applyBorder="1">
      <alignment vertical="center"/>
    </xf>
    <xf numFmtId="176" fontId="11" fillId="0" borderId="46" xfId="0" applyNumberFormat="1" applyFont="1" applyBorder="1" applyAlignment="1">
      <alignment vertical="center" shrinkToFit="1"/>
    </xf>
    <xf numFmtId="176" fontId="11" fillId="0" borderId="38" xfId="0" applyNumberFormat="1" applyFont="1" applyBorder="1" applyAlignment="1">
      <alignment vertical="center" shrinkToFit="1"/>
    </xf>
    <xf numFmtId="0" fontId="2" fillId="0" borderId="0" xfId="0" applyFont="1" applyBorder="1" applyAlignment="1">
      <alignment horizontal="center" vertical="center" shrinkToFit="1"/>
    </xf>
    <xf numFmtId="0" fontId="8" fillId="2" borderId="34" xfId="0" applyFont="1" applyFill="1" applyBorder="1" applyAlignment="1">
      <alignment horizontal="center" vertical="center" wrapText="1"/>
    </xf>
    <xf numFmtId="0" fontId="8" fillId="0" borderId="35" xfId="0" applyFont="1" applyBorder="1" applyAlignment="1">
      <alignment vertical="center" wrapText="1"/>
    </xf>
    <xf numFmtId="0" fontId="3" fillId="0" borderId="14" xfId="0" applyFont="1" applyBorder="1" applyAlignment="1">
      <alignment horizontal="left" vertical="center" wrapText="1"/>
    </xf>
    <xf numFmtId="176" fontId="2" fillId="0" borderId="0" xfId="0" applyNumberFormat="1" applyFont="1" applyBorder="1" applyAlignment="1">
      <alignment vertical="center" shrinkToFit="1"/>
    </xf>
    <xf numFmtId="0" fontId="5" fillId="4" borderId="0" xfId="0" applyFont="1" applyFill="1" applyBorder="1" applyAlignment="1">
      <alignment horizontal="center" vertical="center" textRotation="255"/>
    </xf>
    <xf numFmtId="0" fontId="12" fillId="2" borderId="34" xfId="0" applyFont="1" applyFill="1" applyBorder="1" applyAlignment="1">
      <alignment horizontal="center" vertical="center" wrapText="1"/>
    </xf>
    <xf numFmtId="0" fontId="12" fillId="0" borderId="1" xfId="0" applyFont="1" applyBorder="1" applyAlignment="1">
      <alignment vertical="center" wrapText="1"/>
    </xf>
    <xf numFmtId="0" fontId="5" fillId="4" borderId="8" xfId="0" applyFont="1" applyFill="1" applyBorder="1" applyAlignment="1">
      <alignment horizontal="center" vertical="center" textRotation="255"/>
    </xf>
    <xf numFmtId="0" fontId="12" fillId="0" borderId="8" xfId="0" applyFont="1" applyBorder="1" applyAlignment="1">
      <alignment horizontal="left" vertical="center" wrapText="1"/>
    </xf>
    <xf numFmtId="0" fontId="12" fillId="0" borderId="8" xfId="0" applyFont="1" applyBorder="1" applyAlignment="1">
      <alignment horizontal="right" vertical="center" wrapText="1"/>
    </xf>
    <xf numFmtId="0" fontId="12" fillId="4" borderId="1" xfId="0" applyFont="1" applyFill="1" applyBorder="1" applyAlignment="1">
      <alignment vertical="center" wrapText="1"/>
    </xf>
    <xf numFmtId="0" fontId="12" fillId="0" borderId="36"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8" fillId="4" borderId="1" xfId="0" applyFont="1" applyFill="1" applyBorder="1" applyAlignment="1">
      <alignment horizontal="left" vertical="center" wrapText="1"/>
    </xf>
    <xf numFmtId="0" fontId="3" fillId="4" borderId="0" xfId="0" applyFont="1" applyFill="1" applyBorder="1" applyAlignment="1">
      <alignment horizontal="center" vertical="center" textRotation="255" shrinkToFit="1"/>
    </xf>
    <xf numFmtId="0" fontId="5" fillId="2" borderId="7"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2" fillId="0" borderId="4"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Border="1" applyAlignment="1">
      <alignment horizontal="left" vertical="center" shrinkToFit="1"/>
    </xf>
    <xf numFmtId="0" fontId="2" fillId="0" borderId="29" xfId="0" applyFont="1" applyBorder="1" applyAlignment="1">
      <alignment horizontal="left" vertical="center" shrinkToFit="1"/>
    </xf>
    <xf numFmtId="0" fontId="6" fillId="0" borderId="0" xfId="0" applyFont="1" applyAlignment="1">
      <alignment horizontal="center" vertical="center"/>
    </xf>
    <xf numFmtId="0" fontId="2" fillId="0" borderId="0" xfId="0" applyFont="1" applyAlignment="1">
      <alignment horizontal="center" vertical="center"/>
    </xf>
    <xf numFmtId="0" fontId="10" fillId="0" borderId="11" xfId="0" applyFont="1" applyBorder="1" applyAlignment="1">
      <alignment horizontal="left" vertical="center"/>
    </xf>
    <xf numFmtId="0" fontId="2" fillId="2" borderId="7"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3" xfId="0" applyFont="1" applyBorder="1" applyAlignment="1">
      <alignment horizontal="left" vertical="center" shrinkToFit="1"/>
    </xf>
    <xf numFmtId="0" fontId="2" fillId="0" borderId="30" xfId="0" applyFont="1" applyBorder="1" applyAlignment="1">
      <alignment horizontal="left" vertical="center" shrinkToFit="1"/>
    </xf>
    <xf numFmtId="177" fontId="2" fillId="0" borderId="33"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0" fontId="2" fillId="3" borderId="71" xfId="0" applyFont="1" applyFill="1" applyBorder="1" applyAlignment="1">
      <alignment horizontal="center" vertical="center" textRotation="255" shrinkToFit="1"/>
    </xf>
    <xf numFmtId="0" fontId="2" fillId="3" borderId="72" xfId="0" applyFont="1" applyFill="1" applyBorder="1" applyAlignment="1">
      <alignment horizontal="center" vertical="center" textRotation="255" shrinkToFit="1"/>
    </xf>
    <xf numFmtId="0" fontId="2" fillId="3" borderId="70" xfId="0" applyFont="1" applyFill="1" applyBorder="1" applyAlignment="1">
      <alignment horizontal="center" vertical="center" textRotation="255" shrinkToFit="1"/>
    </xf>
    <xf numFmtId="0" fontId="10" fillId="0" borderId="0" xfId="0" applyFont="1" applyBorder="1" applyAlignment="1">
      <alignment horizontal="left" vertical="center"/>
    </xf>
    <xf numFmtId="0" fontId="6" fillId="0" borderId="5" xfId="0" applyFont="1" applyBorder="1" applyAlignment="1">
      <alignment horizontal="center" vertical="center" shrinkToFit="1"/>
    </xf>
    <xf numFmtId="0" fontId="2" fillId="3" borderId="7" xfId="0" applyFont="1" applyFill="1" applyBorder="1" applyAlignment="1">
      <alignment horizontal="right" vertical="center" shrinkToFit="1"/>
    </xf>
    <xf numFmtId="0" fontId="2" fillId="3" borderId="8" xfId="0" applyFont="1" applyFill="1" applyBorder="1" applyAlignment="1">
      <alignment horizontal="right" vertical="center" shrinkToFit="1"/>
    </xf>
    <xf numFmtId="0" fontId="2" fillId="3" borderId="9" xfId="0" applyFont="1" applyFill="1" applyBorder="1" applyAlignment="1">
      <alignment horizontal="right" vertical="center" shrinkToFit="1"/>
    </xf>
    <xf numFmtId="0" fontId="2" fillId="3" borderId="40" xfId="0" applyFont="1" applyFill="1" applyBorder="1" applyAlignment="1">
      <alignment horizontal="center" vertical="center" shrinkToFit="1"/>
    </xf>
    <xf numFmtId="0" fontId="2" fillId="3" borderId="42"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50" xfId="0" applyFont="1" applyFill="1" applyBorder="1" applyAlignment="1">
      <alignment horizontal="center"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0" borderId="54"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57" xfId="0" applyFont="1" applyBorder="1" applyAlignment="1">
      <alignment horizontal="left" vertical="center" shrinkToFit="1"/>
    </xf>
    <xf numFmtId="0" fontId="2" fillId="0" borderId="5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44" xfId="0" applyFont="1" applyBorder="1" applyAlignment="1">
      <alignment horizontal="left" vertical="center" shrinkToFit="1"/>
    </xf>
    <xf numFmtId="0" fontId="3" fillId="0" borderId="24" xfId="0" applyFont="1" applyBorder="1" applyAlignment="1">
      <alignment horizontal="center" vertical="center"/>
    </xf>
    <xf numFmtId="0" fontId="0" fillId="0" borderId="59" xfId="0"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2" fillId="0" borderId="7" xfId="0" applyFont="1" applyBorder="1" applyAlignment="1">
      <alignment horizontal="left" vertical="center" shrinkToFit="1"/>
    </xf>
    <xf numFmtId="0" fontId="2" fillId="0" borderId="31" xfId="0" applyFont="1" applyBorder="1" applyAlignment="1">
      <alignment horizontal="left" vertical="center" shrinkToFit="1"/>
    </xf>
    <xf numFmtId="0" fontId="8" fillId="0" borderId="11" xfId="0" applyFont="1" applyBorder="1" applyAlignment="1">
      <alignment horizontal="left" vertical="center"/>
    </xf>
    <xf numFmtId="0" fontId="2" fillId="2" borderId="31" xfId="0" applyFont="1" applyFill="1" applyBorder="1" applyAlignment="1">
      <alignment horizontal="right" vertical="center" wrapText="1"/>
    </xf>
    <xf numFmtId="0" fontId="2" fillId="2" borderId="48"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5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0" borderId="5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30" xfId="0" applyFont="1" applyBorder="1" applyAlignment="1">
      <alignment horizontal="center" vertical="center" shrinkToFit="1"/>
    </xf>
    <xf numFmtId="0" fontId="9" fillId="0" borderId="0" xfId="0" applyFont="1" applyAlignment="1">
      <alignment horizontal="left" vertical="center"/>
    </xf>
    <xf numFmtId="0" fontId="12" fillId="0" borderId="14"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39" xfId="0" applyFont="1" applyBorder="1" applyAlignment="1">
      <alignment horizontal="left" vertical="center" wrapText="1"/>
    </xf>
    <xf numFmtId="0" fontId="12" fillId="0" borderId="14" xfId="0" applyFont="1" applyBorder="1" applyAlignment="1">
      <alignment vertical="center" wrapText="1"/>
    </xf>
    <xf numFmtId="0" fontId="12" fillId="0" borderId="15" xfId="0" applyFont="1" applyBorder="1" applyAlignment="1">
      <alignment vertical="center" wrapText="1"/>
    </xf>
    <xf numFmtId="0" fontId="12" fillId="0" borderId="39" xfId="0" applyFont="1" applyBorder="1" applyAlignment="1">
      <alignment vertical="center" wrapText="1"/>
    </xf>
    <xf numFmtId="0" fontId="5" fillId="2" borderId="40" xfId="0" applyFont="1" applyFill="1" applyBorder="1" applyAlignment="1">
      <alignment horizontal="center" vertical="center" textRotation="255"/>
    </xf>
    <xf numFmtId="0" fontId="5" fillId="2" borderId="41" xfId="0" applyFont="1" applyFill="1" applyBorder="1" applyAlignment="1">
      <alignment horizontal="center" vertical="center" textRotation="255"/>
    </xf>
    <xf numFmtId="0" fontId="5" fillId="2" borderId="42" xfId="0" applyFont="1" applyFill="1" applyBorder="1" applyAlignment="1">
      <alignment horizontal="center" vertical="center" textRotation="255"/>
    </xf>
    <xf numFmtId="0" fontId="8" fillId="2" borderId="1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2" fillId="4" borderId="14" xfId="0" applyFont="1" applyFill="1" applyBorder="1" applyAlignment="1">
      <alignment horizontal="right" vertical="center" wrapText="1"/>
    </xf>
    <xf numFmtId="0" fontId="12" fillId="4" borderId="16" xfId="0" applyFont="1" applyFill="1" applyBorder="1" applyAlignment="1">
      <alignment horizontal="right" vertical="center" wrapText="1"/>
    </xf>
    <xf numFmtId="0" fontId="12" fillId="4" borderId="14" xfId="0" applyFont="1" applyFill="1" applyBorder="1" applyAlignment="1">
      <alignment vertical="center" wrapText="1"/>
    </xf>
    <xf numFmtId="0" fontId="12" fillId="4" borderId="15" xfId="0" applyFont="1" applyFill="1" applyBorder="1" applyAlignment="1">
      <alignment vertical="center" wrapText="1"/>
    </xf>
    <xf numFmtId="0" fontId="12" fillId="4" borderId="39" xfId="0" applyFont="1" applyFill="1" applyBorder="1" applyAlignment="1">
      <alignment vertical="center" wrapText="1"/>
    </xf>
    <xf numFmtId="0" fontId="12" fillId="0" borderId="23" xfId="0" applyFont="1" applyBorder="1" applyAlignment="1">
      <alignment horizontal="left" vertical="center" wrapText="1"/>
    </xf>
    <xf numFmtId="0" fontId="12" fillId="0" borderId="32" xfId="0" applyFont="1" applyBorder="1" applyAlignment="1">
      <alignment horizontal="left" vertical="center" wrapText="1"/>
    </xf>
    <xf numFmtId="0" fontId="12" fillId="0" borderId="36" xfId="0" applyFont="1" applyBorder="1" applyAlignment="1">
      <alignment horizontal="left" vertical="center" wrapText="1"/>
    </xf>
    <xf numFmtId="0" fontId="8" fillId="0" borderId="33"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3" xfId="0" applyFont="1" applyBorder="1" applyAlignment="1">
      <alignment horizontal="left" vertical="center" wrapText="1"/>
    </xf>
    <xf numFmtId="0" fontId="8" fillId="0" borderId="18" xfId="0" applyFont="1" applyBorder="1" applyAlignment="1">
      <alignment horizontal="left" vertical="center" wrapText="1"/>
    </xf>
    <xf numFmtId="0" fontId="8" fillId="0" borderId="53" xfId="0" applyFont="1" applyBorder="1" applyAlignment="1">
      <alignment horizontal="left" vertical="center" wrapText="1"/>
    </xf>
    <xf numFmtId="0" fontId="8" fillId="0" borderId="1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39" xfId="0" applyFont="1" applyBorder="1" applyAlignment="1">
      <alignment horizontal="left" vertical="center" wrapText="1"/>
    </xf>
    <xf numFmtId="0" fontId="12" fillId="0" borderId="33" xfId="0" applyFont="1" applyBorder="1" applyAlignment="1">
      <alignment horizontal="right" vertical="center" wrapText="1"/>
    </xf>
    <xf numFmtId="0" fontId="12" fillId="0" borderId="30" xfId="0" applyFont="1" applyBorder="1" applyAlignment="1">
      <alignment horizontal="right" vertical="center" wrapText="1"/>
    </xf>
    <xf numFmtId="0" fontId="12" fillId="0" borderId="33" xfId="0" applyFont="1" applyBorder="1" applyAlignment="1">
      <alignment horizontal="left" vertical="center" wrapText="1"/>
    </xf>
    <xf numFmtId="0" fontId="12" fillId="0" borderId="18" xfId="0" applyFont="1" applyBorder="1" applyAlignment="1">
      <alignment horizontal="left" vertical="center" wrapText="1"/>
    </xf>
    <xf numFmtId="0" fontId="12" fillId="0" borderId="53" xfId="0" applyFont="1" applyBorder="1" applyAlignment="1">
      <alignment horizontal="left" vertical="center" wrapText="1"/>
    </xf>
    <xf numFmtId="0" fontId="8" fillId="0" borderId="14" xfId="0" applyFont="1" applyBorder="1" applyAlignment="1">
      <alignment horizontal="right" vertical="center" wrapText="1"/>
    </xf>
    <xf numFmtId="0" fontId="8" fillId="0" borderId="16" xfId="0" applyFont="1" applyBorder="1" applyAlignment="1">
      <alignment horizontal="right" vertical="center" wrapText="1"/>
    </xf>
    <xf numFmtId="0" fontId="9" fillId="0" borderId="5" xfId="0" applyFont="1" applyBorder="1" applyAlignment="1">
      <alignment horizontal="left" vertical="center"/>
    </xf>
    <xf numFmtId="0" fontId="3" fillId="3" borderId="40" xfId="0" applyFont="1" applyFill="1" applyBorder="1" applyAlignment="1">
      <alignment horizontal="center" vertical="center" textRotation="255" shrinkToFit="1"/>
    </xf>
    <xf numFmtId="0" fontId="3" fillId="3" borderId="41" xfId="0" applyFont="1" applyFill="1" applyBorder="1" applyAlignment="1">
      <alignment horizontal="center" vertical="center" textRotation="255" shrinkToFit="1"/>
    </xf>
    <xf numFmtId="0" fontId="3" fillId="3" borderId="42" xfId="0" applyFont="1" applyFill="1" applyBorder="1" applyAlignment="1">
      <alignment horizontal="center" vertical="center" textRotation="255" shrinkToFit="1"/>
    </xf>
    <xf numFmtId="0" fontId="8" fillId="3" borderId="19"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8" fillId="3" borderId="17"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0" xfId="0" applyFont="1" applyBorder="1" applyAlignment="1">
      <alignment horizontal="center" vertical="center" wrapText="1"/>
    </xf>
    <xf numFmtId="0" fontId="5" fillId="2" borderId="40" xfId="0" applyFont="1" applyFill="1" applyBorder="1" applyAlignment="1">
      <alignment horizontal="center" vertical="center" textRotation="255" shrinkToFit="1"/>
    </xf>
    <xf numFmtId="0" fontId="5" fillId="2" borderId="41" xfId="0" applyFont="1" applyFill="1" applyBorder="1" applyAlignment="1">
      <alignment horizontal="center" vertical="center" textRotation="255" shrinkToFit="1"/>
    </xf>
    <xf numFmtId="0" fontId="5" fillId="2" borderId="42" xfId="0" applyFont="1" applyFill="1" applyBorder="1" applyAlignment="1">
      <alignment horizontal="center" vertical="center" textRotation="255" shrinkToFit="1"/>
    </xf>
    <xf numFmtId="0" fontId="12" fillId="0" borderId="15" xfId="0" applyFont="1" applyBorder="1" applyAlignment="1">
      <alignment horizontal="center" vertical="center" wrapText="1"/>
    </xf>
    <xf numFmtId="0" fontId="8" fillId="0" borderId="15"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5" xfId="0" applyFont="1" applyBorder="1" applyAlignment="1">
      <alignment horizontal="right" vertical="center" wrapText="1"/>
    </xf>
    <xf numFmtId="0" fontId="2" fillId="3" borderId="73" xfId="0" applyFont="1" applyFill="1" applyBorder="1" applyAlignment="1">
      <alignment horizontal="center" vertical="center" shrinkToFit="1"/>
    </xf>
    <xf numFmtId="0" fontId="2" fillId="3" borderId="63" xfId="0" applyFont="1" applyFill="1" applyBorder="1" applyAlignment="1">
      <alignment horizontal="center" vertical="center" shrinkToFit="1"/>
    </xf>
    <xf numFmtId="0" fontId="0" fillId="0" borderId="25" xfId="0" applyBorder="1" applyAlignment="1">
      <alignment horizontal="center" vertical="center"/>
    </xf>
    <xf numFmtId="0" fontId="6" fillId="0" borderId="11" xfId="0" applyFont="1" applyBorder="1" applyAlignment="1">
      <alignment horizontal="center" vertical="center" shrinkToFit="1"/>
    </xf>
    <xf numFmtId="0" fontId="6" fillId="0" borderId="5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3" borderId="47" xfId="0" applyFont="1" applyFill="1" applyBorder="1" applyAlignment="1">
      <alignment horizontal="center" vertical="center" shrinkToFit="1"/>
    </xf>
    <xf numFmtId="0" fontId="2" fillId="2" borderId="48"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1"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4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5" fillId="2" borderId="68" xfId="0" applyFont="1" applyFill="1" applyBorder="1" applyAlignment="1">
      <alignment horizontal="center" vertical="center" textRotation="255"/>
    </xf>
    <xf numFmtId="0" fontId="2" fillId="0" borderId="1"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64" xfId="0" applyFont="1" applyBorder="1" applyAlignment="1">
      <alignment horizontal="left" vertical="center" shrinkToFit="1"/>
    </xf>
    <xf numFmtId="0" fontId="2" fillId="0" borderId="65" xfId="0" applyFont="1" applyBorder="1" applyAlignment="1">
      <alignment horizontal="center" vertical="center" shrinkToFit="1"/>
    </xf>
    <xf numFmtId="0" fontId="2" fillId="0" borderId="0" xfId="0" applyFont="1" applyBorder="1" applyAlignment="1">
      <alignment horizontal="center" vertical="center" shrinkToFit="1"/>
    </xf>
    <xf numFmtId="177" fontId="2" fillId="0" borderId="65"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62" xfId="0" applyFont="1" applyBorder="1" applyAlignment="1">
      <alignment horizontal="left" vertical="center" shrinkToFit="1"/>
    </xf>
    <xf numFmtId="0" fontId="3" fillId="0" borderId="44" xfId="0" applyFont="1" applyBorder="1" applyAlignment="1">
      <alignment horizontal="center" vertical="center"/>
    </xf>
    <xf numFmtId="0" fontId="0" fillId="0" borderId="36" xfId="0" applyBorder="1" applyAlignment="1">
      <alignment horizontal="center" vertical="center"/>
    </xf>
    <xf numFmtId="0" fontId="2" fillId="3" borderId="31" xfId="0" applyFont="1" applyFill="1" applyBorder="1" applyAlignment="1">
      <alignment horizontal="right" vertical="center" shrinkToFit="1"/>
    </xf>
    <xf numFmtId="0" fontId="2" fillId="3" borderId="32"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66"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54" xfId="0" applyFont="1" applyFill="1" applyBorder="1" applyAlignment="1">
      <alignment horizontal="left" vertical="center" shrinkToFit="1"/>
    </xf>
    <xf numFmtId="0" fontId="2" fillId="3" borderId="13" xfId="0" applyFont="1" applyFill="1" applyBorder="1" applyAlignment="1">
      <alignment horizontal="left" vertical="center" shrinkToFit="1"/>
    </xf>
    <xf numFmtId="0" fontId="6" fillId="0" borderId="35" xfId="0" applyFont="1" applyBorder="1" applyAlignment="1">
      <alignment horizontal="center" vertical="center"/>
    </xf>
    <xf numFmtId="0" fontId="6" fillId="0" borderId="38" xfId="0" applyFont="1" applyBorder="1" applyAlignment="1">
      <alignment horizontal="center" vertical="center"/>
    </xf>
    <xf numFmtId="0" fontId="2" fillId="3" borderId="68" xfId="0" applyFont="1" applyFill="1" applyBorder="1" applyAlignment="1">
      <alignment horizontal="center" vertical="center" textRotation="255" shrinkToFit="1"/>
    </xf>
    <xf numFmtId="0" fontId="2" fillId="3" borderId="41" xfId="0" applyFont="1" applyFill="1" applyBorder="1" applyAlignment="1">
      <alignment horizontal="center" vertical="center" textRotation="255" shrinkToFit="1"/>
    </xf>
    <xf numFmtId="0" fontId="2" fillId="3" borderId="42" xfId="0" applyFont="1" applyFill="1" applyBorder="1" applyAlignment="1">
      <alignment horizontal="center" vertical="center" textRotation="255" shrinkToFit="1"/>
    </xf>
    <xf numFmtId="0" fontId="12" fillId="2" borderId="1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9" fillId="0" borderId="11" xfId="0" applyFont="1" applyBorder="1" applyAlignment="1">
      <alignment horizontal="left" vertical="center"/>
    </xf>
    <xf numFmtId="0" fontId="8" fillId="3" borderId="63"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35" xfId="0" applyFont="1" applyBorder="1" applyAlignment="1">
      <alignment horizontal="center" vertical="center" shrinkToFit="1"/>
    </xf>
    <xf numFmtId="0" fontId="8" fillId="0" borderId="35" xfId="0" applyFont="1" applyBorder="1" applyAlignment="1">
      <alignment horizontal="left" vertical="center" wrapText="1"/>
    </xf>
    <xf numFmtId="0" fontId="8" fillId="0" borderId="38" xfId="0" applyFont="1" applyBorder="1" applyAlignment="1">
      <alignment horizontal="left" vertical="center" wrapText="1"/>
    </xf>
    <xf numFmtId="0" fontId="9" fillId="0" borderId="0" xfId="0" applyFont="1" applyBorder="1" applyAlignment="1">
      <alignment horizontal="left" vertical="center"/>
    </xf>
    <xf numFmtId="0" fontId="3" fillId="3" borderId="69" xfId="0" applyFont="1" applyFill="1" applyBorder="1" applyAlignment="1">
      <alignment horizontal="center" vertical="center" textRotation="255" shrinkToFit="1"/>
    </xf>
    <xf numFmtId="0" fontId="3" fillId="3" borderId="67" xfId="0" applyFont="1" applyFill="1" applyBorder="1" applyAlignment="1">
      <alignment horizontal="center" vertical="center" textRotation="255" shrinkToFit="1"/>
    </xf>
    <xf numFmtId="0" fontId="3" fillId="3" borderId="61" xfId="0" applyFont="1" applyFill="1" applyBorder="1" applyAlignment="1">
      <alignment horizontal="center" vertical="center" textRotation="255" shrinkToFit="1"/>
    </xf>
    <xf numFmtId="0" fontId="8" fillId="3" borderId="34"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0" borderId="1" xfId="0" applyFont="1" applyBorder="1" applyAlignment="1">
      <alignment horizontal="righ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1" xfId="0" applyFont="1" applyBorder="1" applyAlignment="1">
      <alignment horizontal="center" vertical="center" shrinkToFit="1"/>
    </xf>
    <xf numFmtId="0" fontId="8" fillId="0" borderId="0" xfId="0" applyFont="1" applyBorder="1" applyAlignment="1">
      <alignment horizontal="left" vertical="center"/>
    </xf>
    <xf numFmtId="0" fontId="8" fillId="0" borderId="64" xfId="0" applyFont="1" applyBorder="1" applyAlignment="1">
      <alignment horizontal="left" vertical="center"/>
    </xf>
    <xf numFmtId="0" fontId="5" fillId="2" borderId="69" xfId="0" applyFont="1" applyFill="1" applyBorder="1" applyAlignment="1">
      <alignment horizontal="center" vertical="center" textRotation="255" shrinkToFit="1"/>
    </xf>
    <xf numFmtId="0" fontId="3" fillId="2" borderId="61" xfId="0" applyFont="1" applyFill="1" applyBorder="1" applyAlignment="1">
      <alignment horizontal="center" vertical="center" textRotation="255" shrinkToFit="1"/>
    </xf>
    <xf numFmtId="0" fontId="8" fillId="2" borderId="34"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0" borderId="35" xfId="0" applyFont="1" applyBorder="1" applyAlignment="1">
      <alignment horizontal="right" vertical="center" wrapText="1"/>
    </xf>
    <xf numFmtId="0" fontId="8" fillId="0" borderId="35" xfId="0" applyFont="1" applyBorder="1" applyAlignment="1">
      <alignment vertical="center" wrapText="1"/>
    </xf>
    <xf numFmtId="0" fontId="8" fillId="0" borderId="38" xfId="0" applyFont="1" applyBorder="1" applyAlignment="1">
      <alignment vertical="center" wrapText="1"/>
    </xf>
    <xf numFmtId="0" fontId="8" fillId="4" borderId="14" xfId="0" applyFont="1" applyFill="1" applyBorder="1" applyAlignment="1">
      <alignment horizontal="right" vertical="center" wrapText="1"/>
    </xf>
    <xf numFmtId="0" fontId="8" fillId="4" borderId="15" xfId="0" applyFont="1" applyFill="1" applyBorder="1" applyAlignment="1">
      <alignment horizontal="right" vertical="center" wrapText="1"/>
    </xf>
    <xf numFmtId="0" fontId="8" fillId="4" borderId="16" xfId="0" applyFont="1" applyFill="1" applyBorder="1" applyAlignment="1">
      <alignment horizontal="right" vertical="center" wrapText="1"/>
    </xf>
    <xf numFmtId="0" fontId="8" fillId="4" borderId="14" xfId="0" applyFont="1" applyFill="1" applyBorder="1" applyAlignment="1">
      <alignment vertical="center" wrapText="1"/>
    </xf>
    <xf numFmtId="0" fontId="8" fillId="4" borderId="15" xfId="0" applyFont="1" applyFill="1" applyBorder="1" applyAlignment="1">
      <alignment vertical="center" wrapText="1"/>
    </xf>
    <xf numFmtId="0" fontId="8" fillId="4" borderId="39" xfId="0" applyFont="1" applyFill="1" applyBorder="1" applyAlignment="1">
      <alignment vertical="center" wrapText="1"/>
    </xf>
    <xf numFmtId="0" fontId="2" fillId="0" borderId="61" xfId="0" applyFont="1" applyBorder="1" applyAlignment="1">
      <alignment horizontal="center" vertical="center" shrinkToFit="1"/>
    </xf>
    <xf numFmtId="0" fontId="3" fillId="0" borderId="35" xfId="0" applyFont="1" applyBorder="1" applyAlignment="1">
      <alignment horizontal="center" vertical="center"/>
    </xf>
    <xf numFmtId="0" fontId="0" fillId="0" borderId="35" xfId="0" applyBorder="1" applyAlignment="1">
      <alignment horizontal="center" vertical="center"/>
    </xf>
    <xf numFmtId="0" fontId="2" fillId="2" borderId="40" xfId="0" applyFont="1" applyFill="1" applyBorder="1" applyAlignment="1">
      <alignment horizontal="right" vertical="center" wrapText="1"/>
    </xf>
    <xf numFmtId="0" fontId="2" fillId="2" borderId="48" xfId="0" applyFont="1" applyFill="1" applyBorder="1" applyAlignment="1">
      <alignment horizontal="right" vertical="center" wrapText="1"/>
    </xf>
    <xf numFmtId="0" fontId="4" fillId="2" borderId="3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4"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2" fillId="2" borderId="47"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67" xfId="0" applyFont="1" applyBorder="1" applyAlignment="1">
      <alignment horizontal="center" vertical="center" shrinkToFit="1"/>
    </xf>
    <xf numFmtId="0" fontId="2" fillId="3" borderId="67" xfId="0" applyFont="1" applyFill="1" applyBorder="1" applyAlignment="1">
      <alignment horizontal="center" vertical="center" textRotation="255" shrinkToFit="1"/>
    </xf>
    <xf numFmtId="0" fontId="2" fillId="3" borderId="61" xfId="0" applyFont="1" applyFill="1" applyBorder="1" applyAlignment="1">
      <alignment horizontal="center" vertical="center" textRotation="255" shrinkToFit="1"/>
    </xf>
    <xf numFmtId="0" fontId="2" fillId="0" borderId="1" xfId="0" applyFont="1" applyBorder="1" applyAlignment="1">
      <alignment horizontal="left" vertical="center" shrinkToFit="1"/>
    </xf>
    <xf numFmtId="0" fontId="6" fillId="0" borderId="0" xfId="0" applyFont="1" applyBorder="1" applyAlignment="1">
      <alignment horizontal="center" vertical="center" shrinkToFit="1"/>
    </xf>
    <xf numFmtId="0" fontId="2" fillId="3" borderId="40" xfId="0" applyFont="1" applyFill="1" applyBorder="1" applyAlignment="1">
      <alignment horizontal="right" vertical="center" shrinkToFit="1"/>
    </xf>
    <xf numFmtId="0" fontId="2" fillId="3" borderId="48" xfId="0" applyFont="1" applyFill="1" applyBorder="1" applyAlignment="1">
      <alignment horizontal="right" vertical="center" shrinkToFit="1"/>
    </xf>
    <xf numFmtId="0" fontId="2" fillId="3" borderId="34"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47" xfId="0" applyFont="1" applyFill="1" applyBorder="1" applyAlignment="1">
      <alignment horizontal="left" vertical="center" shrinkToFit="1"/>
    </xf>
    <xf numFmtId="0" fontId="2" fillId="3" borderId="43" xfId="0" applyFont="1" applyFill="1" applyBorder="1" applyAlignment="1">
      <alignment horizontal="left" vertical="center" shrinkToFit="1"/>
    </xf>
    <xf numFmtId="0" fontId="5" fillId="2" borderId="67" xfId="0" applyFont="1" applyFill="1" applyBorder="1" applyAlignment="1">
      <alignment horizontal="center" vertical="center" textRotation="255"/>
    </xf>
    <xf numFmtId="0" fontId="5" fillId="2" borderId="61" xfId="0" applyFont="1" applyFill="1" applyBorder="1" applyAlignment="1">
      <alignment horizontal="center" vertical="center" textRotation="255"/>
    </xf>
    <xf numFmtId="0" fontId="2" fillId="0" borderId="14" xfId="0" applyFont="1" applyBorder="1" applyAlignment="1">
      <alignment horizontal="center" vertical="center" shrinkToFit="1"/>
    </xf>
    <xf numFmtId="177" fontId="2" fillId="0" borderId="16"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177" fontId="2" fillId="0" borderId="14"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19050</xdr:rowOff>
    </xdr:from>
    <xdr:to>
      <xdr:col>3</xdr:col>
      <xdr:colOff>0</xdr:colOff>
      <xdr:row>6</xdr:row>
      <xdr:rowOff>228600</xdr:rowOff>
    </xdr:to>
    <xdr:cxnSp macro="">
      <xdr:nvCxnSpPr>
        <xdr:cNvPr id="2" name="直線コネクタ 1"/>
        <xdr:cNvCxnSpPr/>
      </xdr:nvCxnSpPr>
      <xdr:spPr>
        <a:xfrm>
          <a:off x="9525" y="857250"/>
          <a:ext cx="2762250"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6350</xdr:rowOff>
    </xdr:from>
    <xdr:to>
      <xdr:col>2</xdr:col>
      <xdr:colOff>523875</xdr:colOff>
      <xdr:row>24</xdr:row>
      <xdr:rowOff>215900</xdr:rowOff>
    </xdr:to>
    <xdr:cxnSp macro="">
      <xdr:nvCxnSpPr>
        <xdr:cNvPr id="3" name="直線コネクタ 2"/>
        <xdr:cNvCxnSpPr/>
      </xdr:nvCxnSpPr>
      <xdr:spPr>
        <a:xfrm>
          <a:off x="0" y="8074025"/>
          <a:ext cx="2762250" cy="47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41</xdr:row>
      <xdr:rowOff>19050</xdr:rowOff>
    </xdr:from>
    <xdr:to>
      <xdr:col>3</xdr:col>
      <xdr:colOff>0</xdr:colOff>
      <xdr:row>42</xdr:row>
      <xdr:rowOff>228600</xdr:rowOff>
    </xdr:to>
    <xdr:cxnSp macro="">
      <xdr:nvCxnSpPr>
        <xdr:cNvPr id="4" name="直線コネクタ 3"/>
        <xdr:cNvCxnSpPr/>
      </xdr:nvCxnSpPr>
      <xdr:spPr>
        <a:xfrm>
          <a:off x="9525" y="12068175"/>
          <a:ext cx="276225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19050</xdr:rowOff>
    </xdr:from>
    <xdr:to>
      <xdr:col>3</xdr:col>
      <xdr:colOff>0</xdr:colOff>
      <xdr:row>4</xdr:row>
      <xdr:rowOff>228600</xdr:rowOff>
    </xdr:to>
    <xdr:cxnSp macro="">
      <xdr:nvCxnSpPr>
        <xdr:cNvPr id="2" name="直線コネクタ 1"/>
        <xdr:cNvCxnSpPr/>
      </xdr:nvCxnSpPr>
      <xdr:spPr>
        <a:xfrm>
          <a:off x="9525" y="857250"/>
          <a:ext cx="2762250"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6350</xdr:rowOff>
    </xdr:from>
    <xdr:to>
      <xdr:col>2</xdr:col>
      <xdr:colOff>523875</xdr:colOff>
      <xdr:row>16</xdr:row>
      <xdr:rowOff>215900</xdr:rowOff>
    </xdr:to>
    <xdr:cxnSp macro="">
      <xdr:nvCxnSpPr>
        <xdr:cNvPr id="3" name="直線コネクタ 2"/>
        <xdr:cNvCxnSpPr/>
      </xdr:nvCxnSpPr>
      <xdr:spPr>
        <a:xfrm>
          <a:off x="0" y="7531100"/>
          <a:ext cx="2762250" cy="47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28</xdr:row>
      <xdr:rowOff>19050</xdr:rowOff>
    </xdr:from>
    <xdr:to>
      <xdr:col>3</xdr:col>
      <xdr:colOff>0</xdr:colOff>
      <xdr:row>29</xdr:row>
      <xdr:rowOff>228600</xdr:rowOff>
    </xdr:to>
    <xdr:cxnSp macro="">
      <xdr:nvCxnSpPr>
        <xdr:cNvPr id="4" name="直線コネクタ 3"/>
        <xdr:cNvCxnSpPr/>
      </xdr:nvCxnSpPr>
      <xdr:spPr>
        <a:xfrm>
          <a:off x="9525" y="11525250"/>
          <a:ext cx="276225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19050</xdr:rowOff>
    </xdr:from>
    <xdr:to>
      <xdr:col>3</xdr:col>
      <xdr:colOff>0</xdr:colOff>
      <xdr:row>4</xdr:row>
      <xdr:rowOff>228600</xdr:rowOff>
    </xdr:to>
    <xdr:cxnSp macro="">
      <xdr:nvCxnSpPr>
        <xdr:cNvPr id="5" name="直線コネクタ 4"/>
        <xdr:cNvCxnSpPr/>
      </xdr:nvCxnSpPr>
      <xdr:spPr>
        <a:xfrm>
          <a:off x="9525" y="857250"/>
          <a:ext cx="25241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6350</xdr:rowOff>
    </xdr:from>
    <xdr:to>
      <xdr:col>2</xdr:col>
      <xdr:colOff>523875</xdr:colOff>
      <xdr:row>20</xdr:row>
      <xdr:rowOff>215900</xdr:rowOff>
    </xdr:to>
    <xdr:cxnSp macro="">
      <xdr:nvCxnSpPr>
        <xdr:cNvPr id="6" name="直線コネクタ 5"/>
        <xdr:cNvCxnSpPr/>
      </xdr:nvCxnSpPr>
      <xdr:spPr>
        <a:xfrm>
          <a:off x="0" y="6111875"/>
          <a:ext cx="3086100" cy="47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31</xdr:row>
      <xdr:rowOff>28575</xdr:rowOff>
    </xdr:from>
    <xdr:to>
      <xdr:col>3</xdr:col>
      <xdr:colOff>0</xdr:colOff>
      <xdr:row>33</xdr:row>
      <xdr:rowOff>0</xdr:rowOff>
    </xdr:to>
    <xdr:cxnSp macro="">
      <xdr:nvCxnSpPr>
        <xdr:cNvPr id="7" name="直線コネクタ 6"/>
        <xdr:cNvCxnSpPr/>
      </xdr:nvCxnSpPr>
      <xdr:spPr>
        <a:xfrm>
          <a:off x="9525" y="10201275"/>
          <a:ext cx="25241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xdr:row>
      <xdr:rowOff>28575</xdr:rowOff>
    </xdr:from>
    <xdr:to>
      <xdr:col>3</xdr:col>
      <xdr:colOff>9525</xdr:colOff>
      <xdr:row>4</xdr:row>
      <xdr:rowOff>238125</xdr:rowOff>
    </xdr:to>
    <xdr:cxnSp macro="">
      <xdr:nvCxnSpPr>
        <xdr:cNvPr id="2" name="直線コネクタ 1"/>
        <xdr:cNvCxnSpPr/>
      </xdr:nvCxnSpPr>
      <xdr:spPr>
        <a:xfrm>
          <a:off x="19050" y="752475"/>
          <a:ext cx="204787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16</xdr:row>
      <xdr:rowOff>25400</xdr:rowOff>
    </xdr:from>
    <xdr:to>
      <xdr:col>2</xdr:col>
      <xdr:colOff>542925</xdr:colOff>
      <xdr:row>17</xdr:row>
      <xdr:rowOff>234950</xdr:rowOff>
    </xdr:to>
    <xdr:cxnSp macro="">
      <xdr:nvCxnSpPr>
        <xdr:cNvPr id="3" name="直線コネクタ 2"/>
        <xdr:cNvCxnSpPr/>
      </xdr:nvCxnSpPr>
      <xdr:spPr>
        <a:xfrm>
          <a:off x="19050" y="5349875"/>
          <a:ext cx="189547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31</xdr:row>
      <xdr:rowOff>19050</xdr:rowOff>
    </xdr:from>
    <xdr:to>
      <xdr:col>3</xdr:col>
      <xdr:colOff>0</xdr:colOff>
      <xdr:row>32</xdr:row>
      <xdr:rowOff>228600</xdr:rowOff>
    </xdr:to>
    <xdr:cxnSp macro="">
      <xdr:nvCxnSpPr>
        <xdr:cNvPr id="4" name="直線コネクタ 3"/>
        <xdr:cNvCxnSpPr/>
      </xdr:nvCxnSpPr>
      <xdr:spPr>
        <a:xfrm>
          <a:off x="9525" y="9277350"/>
          <a:ext cx="276225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view="pageBreakPreview" topLeftCell="A55" zoomScaleNormal="100" zoomScaleSheetLayoutView="100" workbookViewId="0">
      <selection activeCell="E67" sqref="E67:H67"/>
    </sheetView>
  </sheetViews>
  <sheetFormatPr defaultRowHeight="13.5" x14ac:dyDescent="0.15"/>
  <cols>
    <col min="1" max="1" width="6.25" customWidth="1"/>
    <col min="2" max="2" width="25.75" customWidth="1"/>
    <col min="3" max="6" width="11.25" customWidth="1"/>
    <col min="7" max="7" width="11.125" customWidth="1"/>
    <col min="8" max="8" width="11.25" customWidth="1"/>
    <col min="9" max="15" width="9.875" customWidth="1"/>
    <col min="16" max="16" width="9.625" customWidth="1"/>
    <col min="17" max="17" width="9.875" customWidth="1"/>
  </cols>
  <sheetData>
    <row r="1" spans="1:17" ht="45" customHeight="1" x14ac:dyDescent="0.15"/>
    <row r="2" spans="1:17" ht="18.75" customHeight="1" x14ac:dyDescent="0.15">
      <c r="A2" s="105" t="s">
        <v>99</v>
      </c>
      <c r="B2" s="105"/>
      <c r="C2" s="105"/>
      <c r="D2" s="105"/>
      <c r="E2" s="105"/>
      <c r="F2" s="105"/>
      <c r="G2" s="105"/>
      <c r="H2" s="105"/>
    </row>
    <row r="3" spans="1:17" ht="19.5" customHeight="1" x14ac:dyDescent="0.15">
      <c r="A3" s="106" t="s">
        <v>8</v>
      </c>
      <c r="B3" s="106"/>
      <c r="C3" s="106"/>
      <c r="D3" s="106"/>
      <c r="E3" s="106"/>
      <c r="F3" s="106"/>
      <c r="G3" s="106"/>
      <c r="H3" s="106"/>
    </row>
    <row r="4" spans="1:17" ht="30" customHeight="1" x14ac:dyDescent="0.15">
      <c r="A4" s="72"/>
      <c r="B4" s="72"/>
      <c r="C4" s="72"/>
      <c r="D4" s="72"/>
      <c r="E4" s="72"/>
      <c r="F4" s="72"/>
      <c r="G4" s="72"/>
      <c r="H4" s="72"/>
    </row>
    <row r="5" spans="1:17" ht="27.75" customHeight="1" thickBot="1" x14ac:dyDescent="0.2">
      <c r="A5" s="107" t="s">
        <v>21</v>
      </c>
      <c r="B5" s="107"/>
      <c r="C5" s="107"/>
      <c r="D5" s="107"/>
      <c r="E5" s="107"/>
      <c r="F5" s="107"/>
      <c r="G5" s="107"/>
      <c r="H5" s="107"/>
    </row>
    <row r="6" spans="1:17" ht="20.25" customHeight="1" x14ac:dyDescent="0.15">
      <c r="A6" s="108" t="s">
        <v>13</v>
      </c>
      <c r="B6" s="109"/>
      <c r="C6" s="110"/>
      <c r="D6" s="111" t="s">
        <v>3</v>
      </c>
      <c r="E6" s="113" t="s">
        <v>4</v>
      </c>
      <c r="F6" s="113" t="s">
        <v>5</v>
      </c>
      <c r="G6" s="113" t="s">
        <v>6</v>
      </c>
      <c r="H6" s="115" t="s">
        <v>7</v>
      </c>
      <c r="I6" s="1"/>
      <c r="J6" s="1"/>
      <c r="K6" s="1"/>
      <c r="L6" s="1"/>
      <c r="M6" s="1"/>
      <c r="N6" s="1"/>
      <c r="O6" s="1"/>
      <c r="P6" s="1"/>
      <c r="Q6" s="1"/>
    </row>
    <row r="7" spans="1:17" ht="20.25" customHeight="1" thickBot="1" x14ac:dyDescent="0.2">
      <c r="A7" s="117" t="s">
        <v>14</v>
      </c>
      <c r="B7" s="118"/>
      <c r="C7" s="119"/>
      <c r="D7" s="112"/>
      <c r="E7" s="114"/>
      <c r="F7" s="114"/>
      <c r="G7" s="114"/>
      <c r="H7" s="116"/>
      <c r="I7" s="1"/>
      <c r="J7" s="1"/>
      <c r="K7" s="1"/>
      <c r="L7" s="1"/>
      <c r="M7" s="1"/>
      <c r="N7" s="1"/>
      <c r="O7" s="1"/>
      <c r="P7" s="1"/>
      <c r="Q7" s="1"/>
    </row>
    <row r="8" spans="1:17" ht="39" customHeight="1" x14ac:dyDescent="0.15">
      <c r="A8" s="97" t="s">
        <v>15</v>
      </c>
      <c r="B8" s="29" t="s">
        <v>1</v>
      </c>
      <c r="C8" s="15" t="s">
        <v>10</v>
      </c>
      <c r="D8" s="30">
        <v>730</v>
      </c>
      <c r="E8" s="30">
        <v>795</v>
      </c>
      <c r="F8" s="30">
        <v>866</v>
      </c>
      <c r="G8" s="30">
        <v>931</v>
      </c>
      <c r="H8" s="31">
        <v>995</v>
      </c>
      <c r="I8" s="1"/>
      <c r="J8" s="1"/>
      <c r="K8" s="1"/>
      <c r="L8" s="1"/>
      <c r="M8" s="1"/>
      <c r="N8" s="1"/>
      <c r="O8" s="1"/>
      <c r="P8" s="1"/>
      <c r="Q8" s="1"/>
    </row>
    <row r="9" spans="1:17" ht="39" customHeight="1" x14ac:dyDescent="0.15">
      <c r="A9" s="98"/>
      <c r="B9" s="27" t="s">
        <v>2</v>
      </c>
      <c r="C9" s="16" t="s">
        <v>10</v>
      </c>
      <c r="D9" s="4">
        <v>14</v>
      </c>
      <c r="E9" s="4">
        <v>14</v>
      </c>
      <c r="F9" s="4">
        <v>14</v>
      </c>
      <c r="G9" s="4">
        <v>14</v>
      </c>
      <c r="H9" s="8">
        <v>14</v>
      </c>
      <c r="I9" s="1"/>
      <c r="J9" s="1"/>
      <c r="K9" s="1"/>
      <c r="L9" s="1"/>
      <c r="M9" s="1"/>
      <c r="N9" s="1"/>
      <c r="O9" s="1"/>
      <c r="P9" s="1"/>
      <c r="Q9" s="1"/>
    </row>
    <row r="10" spans="1:17" ht="39" customHeight="1" x14ac:dyDescent="0.15">
      <c r="A10" s="98"/>
      <c r="B10" s="83" t="s">
        <v>126</v>
      </c>
      <c r="C10" s="16" t="s">
        <v>10</v>
      </c>
      <c r="D10" s="4">
        <v>46</v>
      </c>
      <c r="E10" s="4">
        <v>46</v>
      </c>
      <c r="F10" s="4">
        <v>46</v>
      </c>
      <c r="G10" s="4">
        <v>46</v>
      </c>
      <c r="H10" s="8">
        <v>46</v>
      </c>
      <c r="I10" s="1"/>
      <c r="J10" s="1"/>
      <c r="K10" s="1"/>
      <c r="L10" s="1"/>
      <c r="M10" s="1"/>
      <c r="N10" s="1"/>
      <c r="O10" s="1"/>
      <c r="P10" s="1"/>
      <c r="Q10" s="1"/>
    </row>
    <row r="11" spans="1:17" ht="39" customHeight="1" x14ac:dyDescent="0.15">
      <c r="A11" s="98"/>
      <c r="B11" s="40" t="s">
        <v>84</v>
      </c>
      <c r="C11" s="16" t="s">
        <v>9</v>
      </c>
      <c r="D11" s="4">
        <v>6</v>
      </c>
      <c r="E11" s="4">
        <v>6</v>
      </c>
      <c r="F11" s="4">
        <v>6</v>
      </c>
      <c r="G11" s="4">
        <v>6</v>
      </c>
      <c r="H11" s="8">
        <v>6</v>
      </c>
      <c r="I11" s="1"/>
      <c r="J11" s="1"/>
      <c r="K11" s="1"/>
      <c r="L11" s="1"/>
      <c r="M11" s="1"/>
      <c r="N11" s="1"/>
      <c r="O11" s="1"/>
      <c r="P11" s="1"/>
      <c r="Q11" s="1"/>
    </row>
    <row r="12" spans="1:17" ht="44.25" customHeight="1" thickBot="1" x14ac:dyDescent="0.2">
      <c r="A12" s="98"/>
      <c r="B12" s="28" t="s">
        <v>0</v>
      </c>
      <c r="C12" s="17" t="s">
        <v>9</v>
      </c>
      <c r="D12" s="5">
        <v>5</v>
      </c>
      <c r="E12" s="5">
        <v>5</v>
      </c>
      <c r="F12" s="5">
        <v>5</v>
      </c>
      <c r="G12" s="5">
        <v>5</v>
      </c>
      <c r="H12" s="9">
        <v>5</v>
      </c>
      <c r="I12" s="1"/>
      <c r="J12" s="1"/>
      <c r="K12" s="1"/>
      <c r="L12" s="1"/>
      <c r="M12" s="1"/>
      <c r="N12" s="1"/>
      <c r="O12" s="1"/>
      <c r="P12" s="1"/>
      <c r="Q12" s="1"/>
    </row>
    <row r="13" spans="1:17" ht="24.75" customHeight="1" thickBot="1" x14ac:dyDescent="0.2">
      <c r="A13" s="98"/>
      <c r="B13" s="100" t="s">
        <v>11</v>
      </c>
      <c r="C13" s="101"/>
      <c r="D13" s="6">
        <f>SUM(D8:D12)</f>
        <v>801</v>
      </c>
      <c r="E13" s="6">
        <f>SUM(E8:E12)</f>
        <v>866</v>
      </c>
      <c r="F13" s="6">
        <f>SUM(F8:F12)</f>
        <v>937</v>
      </c>
      <c r="G13" s="6">
        <f>SUM(G8:G12)</f>
        <v>1002</v>
      </c>
      <c r="H13" s="7">
        <f>SUM(H8:H12)</f>
        <v>1066</v>
      </c>
      <c r="I13" s="1"/>
      <c r="J13" s="1"/>
      <c r="K13" s="1"/>
      <c r="L13" s="1"/>
      <c r="M13" s="1"/>
      <c r="N13" s="1"/>
      <c r="O13" s="1"/>
      <c r="P13" s="1"/>
      <c r="Q13" s="1"/>
    </row>
    <row r="14" spans="1:17" ht="24.75" customHeight="1" thickBot="1" x14ac:dyDescent="0.2">
      <c r="A14" s="98"/>
      <c r="B14" s="100" t="s">
        <v>16</v>
      </c>
      <c r="C14" s="102"/>
      <c r="D14" s="18">
        <f>(D13*30)</f>
        <v>24030</v>
      </c>
      <c r="E14" s="18">
        <f>(E13*30)</f>
        <v>25980</v>
      </c>
      <c r="F14" s="2">
        <f>(F13*30)</f>
        <v>28110</v>
      </c>
      <c r="G14" s="18">
        <f>(G13*30)</f>
        <v>30060</v>
      </c>
      <c r="H14" s="3">
        <f>(H13*30)</f>
        <v>31980</v>
      </c>
    </row>
    <row r="15" spans="1:17" ht="26.25" customHeight="1" thickBot="1" x14ac:dyDescent="0.2">
      <c r="A15" s="98"/>
      <c r="B15" s="103" t="s">
        <v>12</v>
      </c>
      <c r="C15" s="104"/>
      <c r="D15" s="120" t="s">
        <v>20</v>
      </c>
      <c r="E15" s="121"/>
      <c r="F15" s="121"/>
      <c r="G15" s="19">
        <v>8.3000000000000004E-2</v>
      </c>
      <c r="H15" s="20"/>
      <c r="J15">
        <v>1.083</v>
      </c>
    </row>
    <row r="16" spans="1:17" ht="26.25" customHeight="1" thickBot="1" x14ac:dyDescent="0.2">
      <c r="A16" s="98"/>
      <c r="B16" s="100" t="s">
        <v>82</v>
      </c>
      <c r="C16" s="102"/>
      <c r="D16" s="36">
        <f>ROUNDDOWN(D14*J16,0)</f>
        <v>1994</v>
      </c>
      <c r="E16" s="36">
        <f>ROUNDDOWN(E14*J16,0)</f>
        <v>2156</v>
      </c>
      <c r="F16" s="36">
        <f>ROUNDDOWN(F14*J16,0)</f>
        <v>2333</v>
      </c>
      <c r="G16" s="36">
        <f>ROUNDDOWN(G14*J16,0)</f>
        <v>2494</v>
      </c>
      <c r="H16" s="36">
        <f>ROUNDDOWN(H14*J16,0)</f>
        <v>2654</v>
      </c>
      <c r="J16">
        <v>8.3000000000000004E-2</v>
      </c>
    </row>
    <row r="17" spans="1:10" ht="26.25" customHeight="1" thickBot="1" x14ac:dyDescent="0.2">
      <c r="A17" s="98"/>
      <c r="B17" s="122" t="s">
        <v>17</v>
      </c>
      <c r="C17" s="123"/>
      <c r="D17" s="124" t="s">
        <v>19</v>
      </c>
      <c r="E17" s="125"/>
      <c r="F17" s="125"/>
      <c r="G17" s="21">
        <v>10.14</v>
      </c>
      <c r="H17" s="22"/>
    </row>
    <row r="18" spans="1:10" ht="26.25" customHeight="1" thickBot="1" x14ac:dyDescent="0.2">
      <c r="A18" s="99"/>
      <c r="B18" s="100" t="s">
        <v>18</v>
      </c>
      <c r="C18" s="102"/>
      <c r="D18" s="23">
        <f>ROUNDDOWN(D19*J18,0)</f>
        <v>26388</v>
      </c>
      <c r="E18" s="23">
        <f>ROUNDDOWN(E19*J18,0)</f>
        <v>28529</v>
      </c>
      <c r="F18" s="23">
        <f>ROUNDDOWN(F19*J18,0)</f>
        <v>30869</v>
      </c>
      <c r="G18" s="23">
        <f>ROUNDDOWN(G19*J18,0)</f>
        <v>33009</v>
      </c>
      <c r="H18" s="18">
        <f>ROUNDDOWN(H19*J18,0)</f>
        <v>35118</v>
      </c>
      <c r="J18">
        <v>1.014</v>
      </c>
    </row>
    <row r="19" spans="1:10" ht="7.5" customHeight="1" x14ac:dyDescent="0.15">
      <c r="A19" s="11"/>
      <c r="B19" s="12"/>
      <c r="C19" s="12"/>
      <c r="D19" s="13">
        <f>ROUNDDOWN(D14*J15,0)</f>
        <v>26024</v>
      </c>
      <c r="E19" s="13">
        <f>ROUNDDOWN(E14*J15,0)</f>
        <v>28136</v>
      </c>
      <c r="F19" s="13">
        <f>ROUNDDOWN(F14*J15,0)</f>
        <v>30443</v>
      </c>
      <c r="G19" s="13">
        <f>ROUNDDOWN(G14*J15,0)</f>
        <v>32554</v>
      </c>
      <c r="H19" s="13">
        <f>ROUNDDOWN(H14*J15,0)</f>
        <v>34634</v>
      </c>
    </row>
    <row r="20" spans="1:10" ht="19.5" customHeight="1" x14ac:dyDescent="0.15">
      <c r="A20" s="11"/>
      <c r="B20" s="12"/>
      <c r="C20" s="12"/>
      <c r="D20" s="13"/>
      <c r="E20" s="13"/>
      <c r="F20" s="13"/>
      <c r="G20" s="13"/>
      <c r="H20" s="13"/>
    </row>
    <row r="21" spans="1:10" ht="19.5" customHeight="1" x14ac:dyDescent="0.15">
      <c r="A21" s="11"/>
      <c r="B21" s="12"/>
      <c r="C21" s="12"/>
      <c r="D21" s="13"/>
      <c r="E21" s="13"/>
      <c r="F21" s="13"/>
      <c r="G21" s="13"/>
      <c r="H21" s="13"/>
    </row>
    <row r="22" spans="1:10" ht="25.5" customHeight="1" thickBot="1" x14ac:dyDescent="0.2">
      <c r="A22" s="129" t="s">
        <v>22</v>
      </c>
      <c r="B22" s="129"/>
      <c r="C22" s="129"/>
      <c r="D22" s="129"/>
      <c r="E22" s="129"/>
      <c r="F22" s="129"/>
      <c r="G22" s="129"/>
      <c r="H22" s="129"/>
    </row>
    <row r="23" spans="1:10" ht="25.5" customHeight="1" thickBot="1" x14ac:dyDescent="0.2">
      <c r="A23" s="130" t="s">
        <v>32</v>
      </c>
      <c r="B23" s="130"/>
      <c r="C23" s="130"/>
      <c r="D23" s="130"/>
      <c r="E23" s="130"/>
      <c r="F23" s="130"/>
      <c r="G23" s="130"/>
      <c r="H23" s="130"/>
    </row>
    <row r="24" spans="1:10" ht="21" customHeight="1" x14ac:dyDescent="0.15">
      <c r="A24" s="131" t="s">
        <v>13</v>
      </c>
      <c r="B24" s="132"/>
      <c r="C24" s="133"/>
      <c r="D24" s="134" t="s">
        <v>3</v>
      </c>
      <c r="E24" s="136" t="s">
        <v>4</v>
      </c>
      <c r="F24" s="136" t="s">
        <v>5</v>
      </c>
      <c r="G24" s="136" t="s">
        <v>6</v>
      </c>
      <c r="H24" s="138" t="s">
        <v>7</v>
      </c>
    </row>
    <row r="25" spans="1:10" ht="21" customHeight="1" thickBot="1" x14ac:dyDescent="0.2">
      <c r="A25" s="140" t="s">
        <v>23</v>
      </c>
      <c r="B25" s="141"/>
      <c r="C25" s="142"/>
      <c r="D25" s="135"/>
      <c r="E25" s="137"/>
      <c r="F25" s="137"/>
      <c r="G25" s="137"/>
      <c r="H25" s="139"/>
    </row>
    <row r="26" spans="1:10" ht="24" customHeight="1" x14ac:dyDescent="0.15">
      <c r="A26" s="126" t="s">
        <v>24</v>
      </c>
      <c r="B26" s="153" t="s">
        <v>76</v>
      </c>
      <c r="C26" s="154"/>
      <c r="D26" s="30">
        <v>300</v>
      </c>
      <c r="E26" s="30">
        <v>300</v>
      </c>
      <c r="F26" s="30">
        <v>300</v>
      </c>
      <c r="G26" s="30">
        <v>300</v>
      </c>
      <c r="H26" s="31">
        <v>300</v>
      </c>
    </row>
    <row r="27" spans="1:10" ht="24" customHeight="1" x14ac:dyDescent="0.15">
      <c r="A27" s="127"/>
      <c r="B27" s="143" t="s">
        <v>77</v>
      </c>
      <c r="C27" s="144"/>
      <c r="D27" s="4">
        <v>820</v>
      </c>
      <c r="E27" s="4">
        <v>820</v>
      </c>
      <c r="F27" s="4">
        <v>820</v>
      </c>
      <c r="G27" s="4">
        <v>820</v>
      </c>
      <c r="H27" s="8">
        <v>820</v>
      </c>
    </row>
    <row r="28" spans="1:10" ht="24" customHeight="1" x14ac:dyDescent="0.15">
      <c r="A28" s="127"/>
      <c r="B28" s="145" t="s">
        <v>78</v>
      </c>
      <c r="C28" s="146"/>
      <c r="D28" s="4">
        <v>390</v>
      </c>
      <c r="E28" s="4">
        <v>390</v>
      </c>
      <c r="F28" s="4">
        <v>390</v>
      </c>
      <c r="G28" s="4">
        <v>390</v>
      </c>
      <c r="H28" s="8">
        <v>390</v>
      </c>
    </row>
    <row r="29" spans="1:10" ht="24" customHeight="1" x14ac:dyDescent="0.15">
      <c r="A29" s="127"/>
      <c r="B29" s="143" t="s">
        <v>77</v>
      </c>
      <c r="C29" s="144"/>
      <c r="D29" s="4">
        <v>820</v>
      </c>
      <c r="E29" s="4">
        <v>820</v>
      </c>
      <c r="F29" s="4">
        <v>820</v>
      </c>
      <c r="G29" s="4">
        <v>820</v>
      </c>
      <c r="H29" s="8">
        <v>820</v>
      </c>
    </row>
    <row r="30" spans="1:10" ht="24" customHeight="1" x14ac:dyDescent="0.15">
      <c r="A30" s="127"/>
      <c r="B30" s="145" t="s">
        <v>79</v>
      </c>
      <c r="C30" s="146"/>
      <c r="D30" s="4">
        <v>650</v>
      </c>
      <c r="E30" s="4">
        <v>650</v>
      </c>
      <c r="F30" s="4">
        <v>650</v>
      </c>
      <c r="G30" s="4">
        <v>650</v>
      </c>
      <c r="H30" s="8">
        <v>650</v>
      </c>
    </row>
    <row r="31" spans="1:10" ht="24" customHeight="1" x14ac:dyDescent="0.15">
      <c r="A31" s="127"/>
      <c r="B31" s="143" t="s">
        <v>77</v>
      </c>
      <c r="C31" s="144"/>
      <c r="D31" s="4">
        <v>1310</v>
      </c>
      <c r="E31" s="4">
        <v>1310</v>
      </c>
      <c r="F31" s="4">
        <v>1310</v>
      </c>
      <c r="G31" s="4">
        <v>1310</v>
      </c>
      <c r="H31" s="8">
        <v>1310</v>
      </c>
    </row>
    <row r="32" spans="1:10" ht="24" customHeight="1" x14ac:dyDescent="0.15">
      <c r="A32" s="127"/>
      <c r="B32" s="145" t="s">
        <v>80</v>
      </c>
      <c r="C32" s="146"/>
      <c r="D32" s="4">
        <v>1380</v>
      </c>
      <c r="E32" s="4">
        <v>1380</v>
      </c>
      <c r="F32" s="4">
        <v>1380</v>
      </c>
      <c r="G32" s="4">
        <v>1380</v>
      </c>
      <c r="H32" s="8">
        <v>1380</v>
      </c>
    </row>
    <row r="33" spans="1:10" ht="24" customHeight="1" thickBot="1" x14ac:dyDescent="0.2">
      <c r="A33" s="127"/>
      <c r="B33" s="147" t="s">
        <v>77</v>
      </c>
      <c r="C33" s="148"/>
      <c r="D33" s="32">
        <v>1970</v>
      </c>
      <c r="E33" s="32">
        <v>1970</v>
      </c>
      <c r="F33" s="32">
        <v>1970</v>
      </c>
      <c r="G33" s="32">
        <v>1970</v>
      </c>
      <c r="H33" s="33">
        <v>1970</v>
      </c>
    </row>
    <row r="34" spans="1:10" ht="19.5" customHeight="1" thickBot="1" x14ac:dyDescent="0.2">
      <c r="A34" s="127"/>
      <c r="B34" s="76"/>
      <c r="D34" s="10"/>
      <c r="E34" s="10"/>
      <c r="F34" s="10"/>
      <c r="G34" s="10"/>
      <c r="H34" s="77"/>
    </row>
    <row r="35" spans="1:10" ht="39.75" customHeight="1" thickBot="1" x14ac:dyDescent="0.2">
      <c r="A35" s="128"/>
      <c r="B35" s="149" t="s">
        <v>83</v>
      </c>
      <c r="C35" s="150"/>
      <c r="D35" s="151" t="s">
        <v>97</v>
      </c>
      <c r="E35" s="151"/>
      <c r="F35" s="151"/>
      <c r="G35" s="151"/>
      <c r="H35" s="152"/>
      <c r="J35">
        <v>3000</v>
      </c>
    </row>
    <row r="36" spans="1:10" ht="12" customHeight="1" x14ac:dyDescent="0.15">
      <c r="A36" s="75"/>
      <c r="D36" s="10"/>
      <c r="E36" s="10"/>
      <c r="F36" s="10"/>
      <c r="G36" s="10"/>
      <c r="H36" s="10"/>
    </row>
    <row r="37" spans="1:10" ht="12" customHeight="1" x14ac:dyDescent="0.15">
      <c r="D37" s="10"/>
      <c r="E37" s="10"/>
      <c r="F37" s="10"/>
      <c r="G37" s="10"/>
      <c r="H37" s="10"/>
    </row>
    <row r="38" spans="1:10" ht="12" customHeight="1" x14ac:dyDescent="0.15">
      <c r="D38" s="10"/>
      <c r="E38" s="10"/>
      <c r="F38" s="10"/>
      <c r="G38" s="10"/>
      <c r="H38" s="10"/>
    </row>
    <row r="39" spans="1:10" ht="12" customHeight="1" x14ac:dyDescent="0.15">
      <c r="D39" s="10"/>
      <c r="E39" s="10"/>
      <c r="F39" s="10"/>
      <c r="G39" s="10"/>
      <c r="H39" s="10"/>
    </row>
    <row r="40" spans="1:10" ht="12" customHeight="1" x14ac:dyDescent="0.15">
      <c r="D40" s="10"/>
      <c r="E40" s="10"/>
      <c r="F40" s="10"/>
      <c r="G40" s="10"/>
      <c r="H40" s="10"/>
    </row>
    <row r="41" spans="1:10" ht="23.25" customHeight="1" thickBot="1" x14ac:dyDescent="0.2">
      <c r="A41" s="107" t="s">
        <v>25</v>
      </c>
      <c r="B41" s="107"/>
      <c r="C41" s="107"/>
      <c r="D41" s="107"/>
      <c r="E41" s="107"/>
      <c r="F41" s="107"/>
      <c r="G41" s="107"/>
      <c r="H41" s="107"/>
    </row>
    <row r="42" spans="1:10" ht="18.75" customHeight="1" x14ac:dyDescent="0.15">
      <c r="A42" s="108" t="s">
        <v>27</v>
      </c>
      <c r="B42" s="109"/>
      <c r="C42" s="156"/>
      <c r="D42" s="157" t="s">
        <v>3</v>
      </c>
      <c r="E42" s="157" t="s">
        <v>4</v>
      </c>
      <c r="F42" s="157" t="s">
        <v>5</v>
      </c>
      <c r="G42" s="157" t="s">
        <v>6</v>
      </c>
      <c r="H42" s="159" t="s">
        <v>7</v>
      </c>
    </row>
    <row r="43" spans="1:10" ht="19.5" customHeight="1" x14ac:dyDescent="0.15">
      <c r="A43" s="161" t="s">
        <v>26</v>
      </c>
      <c r="B43" s="162"/>
      <c r="C43" s="163"/>
      <c r="D43" s="158"/>
      <c r="E43" s="158"/>
      <c r="F43" s="158"/>
      <c r="G43" s="158"/>
      <c r="H43" s="160"/>
    </row>
    <row r="44" spans="1:10" ht="23.25" customHeight="1" x14ac:dyDescent="0.15">
      <c r="A44" s="164" t="s">
        <v>28</v>
      </c>
      <c r="B44" s="165"/>
      <c r="C44" s="166"/>
      <c r="D44" s="4">
        <f>ROUNDDOWN((D26+D27)*30,0)+D18+J35</f>
        <v>62988</v>
      </c>
      <c r="E44" s="4">
        <f>ROUNDDOWN((E26+E27)*30,0)+E18+J35</f>
        <v>65129</v>
      </c>
      <c r="F44" s="4">
        <f>ROUNDDOWN((F26+F27)*30,0)+F18+J35</f>
        <v>67469</v>
      </c>
      <c r="G44" s="4">
        <f>ROUNDDOWN((G26+G27)*30,0)+G18+J35</f>
        <v>69609</v>
      </c>
      <c r="H44" s="8">
        <f>ROUNDDOWN((H26+H27)*30,0)+H18+J35</f>
        <v>71718</v>
      </c>
    </row>
    <row r="45" spans="1:10" ht="23.25" customHeight="1" x14ac:dyDescent="0.15">
      <c r="A45" s="164" t="s">
        <v>29</v>
      </c>
      <c r="B45" s="165"/>
      <c r="C45" s="166"/>
      <c r="D45" s="4">
        <f>ROUNDDOWN((D29+D28)*30,0)+D18+J35</f>
        <v>65688</v>
      </c>
      <c r="E45" s="4">
        <f>ROUNDDOWN((E29+E28)*30,0)+E18+J35</f>
        <v>67829</v>
      </c>
      <c r="F45" s="4">
        <f>ROUNDDOWN((F29+F28)*30,0)+F18+J35</f>
        <v>70169</v>
      </c>
      <c r="G45" s="4">
        <f>ROUNDDOWN((G29+G28)*30,0)+G18+J35</f>
        <v>72309</v>
      </c>
      <c r="H45" s="8">
        <f>ROUNDDOWN((H29+H28)*30,0)+H18+J35</f>
        <v>74418</v>
      </c>
    </row>
    <row r="46" spans="1:10" ht="23.25" customHeight="1" x14ac:dyDescent="0.15">
      <c r="A46" s="164" t="s">
        <v>30</v>
      </c>
      <c r="B46" s="165"/>
      <c r="C46" s="166"/>
      <c r="D46" s="4">
        <f>ROUNDDOWN((D30+D31)*30,0)+D18+J35</f>
        <v>88188</v>
      </c>
      <c r="E46" s="4">
        <f>ROUNDDOWN((E30+E31)*30,0)+E18+J35</f>
        <v>90329</v>
      </c>
      <c r="F46" s="4">
        <f>ROUNDDOWN((F30+F31)*30,0)+F18+J35</f>
        <v>92669</v>
      </c>
      <c r="G46" s="4">
        <f>ROUNDDOWN((G30+G31)*30,0)+G18+J35</f>
        <v>94809</v>
      </c>
      <c r="H46" s="8">
        <f>ROUNDDOWN((H30+H31)*30,0)+H18+J35</f>
        <v>96918</v>
      </c>
    </row>
    <row r="47" spans="1:10" ht="23.25" customHeight="1" thickBot="1" x14ac:dyDescent="0.2">
      <c r="A47" s="167" t="s">
        <v>31</v>
      </c>
      <c r="B47" s="168"/>
      <c r="C47" s="169"/>
      <c r="D47" s="32">
        <f>ROUNDDOWN((D32+D33)*30,0)+D18+J35</f>
        <v>129888</v>
      </c>
      <c r="E47" s="32">
        <f>ROUNDDOWN((E32+E33)*30,0)+E18+J35</f>
        <v>132029</v>
      </c>
      <c r="F47" s="32">
        <f>ROUNDDOWN((F32+F33)*30,0)+F18+J35</f>
        <v>134369</v>
      </c>
      <c r="G47" s="32">
        <f>ROUNDDOWN((G32+G33)*30,0)+G18+J35</f>
        <v>136509</v>
      </c>
      <c r="H47" s="33">
        <f>ROUNDDOWN((H32+H33)*30,0)+H18+J35</f>
        <v>138618</v>
      </c>
    </row>
    <row r="48" spans="1:10" ht="24.75" customHeight="1" x14ac:dyDescent="0.15">
      <c r="A48" s="170" t="s">
        <v>69</v>
      </c>
      <c r="B48" s="170"/>
      <c r="C48" s="170"/>
      <c r="D48" s="170"/>
      <c r="E48" s="170"/>
      <c r="F48" s="170"/>
      <c r="G48" s="170"/>
      <c r="H48" s="170"/>
    </row>
    <row r="49" spans="1:8" ht="26.25" customHeight="1" thickBot="1" x14ac:dyDescent="0.2">
      <c r="A49" s="155" t="s">
        <v>92</v>
      </c>
      <c r="B49" s="155"/>
      <c r="C49" s="155"/>
      <c r="D49" s="155"/>
      <c r="E49" s="155"/>
      <c r="F49" s="155"/>
      <c r="G49" s="155"/>
      <c r="H49" s="155"/>
    </row>
    <row r="50" spans="1:8" ht="22.5" customHeight="1" x14ac:dyDescent="0.15">
      <c r="A50" s="179" t="s">
        <v>15</v>
      </c>
      <c r="B50" s="34" t="s">
        <v>33</v>
      </c>
      <c r="C50" s="182" t="s">
        <v>68</v>
      </c>
      <c r="D50" s="183"/>
      <c r="E50" s="182" t="s">
        <v>67</v>
      </c>
      <c r="F50" s="184"/>
      <c r="G50" s="184"/>
      <c r="H50" s="185"/>
    </row>
    <row r="51" spans="1:8" ht="52.5" customHeight="1" x14ac:dyDescent="0.15">
      <c r="A51" s="180"/>
      <c r="B51" s="87" t="s">
        <v>34</v>
      </c>
      <c r="C51" s="171" t="s">
        <v>75</v>
      </c>
      <c r="D51" s="172"/>
      <c r="E51" s="176" t="s">
        <v>35</v>
      </c>
      <c r="F51" s="177"/>
      <c r="G51" s="177"/>
      <c r="H51" s="178"/>
    </row>
    <row r="52" spans="1:8" ht="50.25" customHeight="1" x14ac:dyDescent="0.15">
      <c r="A52" s="180"/>
      <c r="B52" s="87" t="s">
        <v>36</v>
      </c>
      <c r="C52" s="171" t="s">
        <v>60</v>
      </c>
      <c r="D52" s="172"/>
      <c r="E52" s="176" t="s">
        <v>37</v>
      </c>
      <c r="F52" s="177"/>
      <c r="G52" s="177"/>
      <c r="H52" s="178"/>
    </row>
    <row r="53" spans="1:8" ht="50.25" customHeight="1" x14ac:dyDescent="0.15">
      <c r="A53" s="180"/>
      <c r="B53" s="87" t="s">
        <v>131</v>
      </c>
      <c r="C53" s="171" t="s">
        <v>129</v>
      </c>
      <c r="D53" s="172"/>
      <c r="E53" s="176" t="s">
        <v>132</v>
      </c>
      <c r="F53" s="177"/>
      <c r="G53" s="177"/>
      <c r="H53" s="178"/>
    </row>
    <row r="54" spans="1:8" ht="43.5" customHeight="1" x14ac:dyDescent="0.15">
      <c r="A54" s="180"/>
      <c r="B54" s="91" t="s">
        <v>38</v>
      </c>
      <c r="C54" s="186" t="s">
        <v>110</v>
      </c>
      <c r="D54" s="187"/>
      <c r="E54" s="188" t="s">
        <v>39</v>
      </c>
      <c r="F54" s="189"/>
      <c r="G54" s="189"/>
      <c r="H54" s="190"/>
    </row>
    <row r="55" spans="1:8" ht="72.75" customHeight="1" x14ac:dyDescent="0.15">
      <c r="A55" s="180"/>
      <c r="B55" s="91" t="s">
        <v>112</v>
      </c>
      <c r="C55" s="186" t="s">
        <v>113</v>
      </c>
      <c r="D55" s="187"/>
      <c r="E55" s="219" t="s">
        <v>114</v>
      </c>
      <c r="F55" s="220"/>
      <c r="G55" s="220"/>
      <c r="H55" s="221"/>
    </row>
    <row r="56" spans="1:8" ht="103.5" customHeight="1" x14ac:dyDescent="0.15">
      <c r="A56" s="180"/>
      <c r="B56" s="91" t="s">
        <v>115</v>
      </c>
      <c r="C56" s="186" t="s">
        <v>116</v>
      </c>
      <c r="D56" s="187"/>
      <c r="E56" s="219" t="s">
        <v>117</v>
      </c>
      <c r="F56" s="220"/>
      <c r="G56" s="220"/>
      <c r="H56" s="221"/>
    </row>
    <row r="57" spans="1:8" ht="87.75" customHeight="1" x14ac:dyDescent="0.15">
      <c r="A57" s="180"/>
      <c r="B57" s="87" t="s">
        <v>40</v>
      </c>
      <c r="C57" s="171" t="s">
        <v>62</v>
      </c>
      <c r="D57" s="172"/>
      <c r="E57" s="173" t="s">
        <v>63</v>
      </c>
      <c r="F57" s="174"/>
      <c r="G57" s="174"/>
      <c r="H57" s="175"/>
    </row>
    <row r="58" spans="1:8" ht="81.75" customHeight="1" x14ac:dyDescent="0.15">
      <c r="A58" s="180"/>
      <c r="B58" s="87" t="s">
        <v>41</v>
      </c>
      <c r="C58" s="171" t="s">
        <v>62</v>
      </c>
      <c r="D58" s="172"/>
      <c r="E58" s="176" t="s">
        <v>64</v>
      </c>
      <c r="F58" s="177"/>
      <c r="G58" s="177"/>
      <c r="H58" s="178"/>
    </row>
    <row r="59" spans="1:8" ht="86.25" customHeight="1" x14ac:dyDescent="0.15">
      <c r="A59" s="180"/>
      <c r="B59" s="87" t="s">
        <v>42</v>
      </c>
      <c r="C59" s="171" t="s">
        <v>65</v>
      </c>
      <c r="D59" s="172"/>
      <c r="E59" s="176" t="s">
        <v>43</v>
      </c>
      <c r="F59" s="177"/>
      <c r="G59" s="177"/>
      <c r="H59" s="178"/>
    </row>
    <row r="60" spans="1:8" ht="26.25" customHeight="1" x14ac:dyDescent="0.15">
      <c r="A60" s="180"/>
      <c r="B60" s="191" t="s">
        <v>44</v>
      </c>
      <c r="C60" s="171" t="s">
        <v>101</v>
      </c>
      <c r="D60" s="172"/>
      <c r="E60" s="173" t="s">
        <v>45</v>
      </c>
      <c r="F60" s="174"/>
      <c r="G60" s="174"/>
      <c r="H60" s="175"/>
    </row>
    <row r="61" spans="1:8" ht="26.25" customHeight="1" x14ac:dyDescent="0.15">
      <c r="A61" s="180"/>
      <c r="B61" s="192"/>
      <c r="C61" s="171" t="s">
        <v>66</v>
      </c>
      <c r="D61" s="172"/>
      <c r="E61" s="173" t="s">
        <v>46</v>
      </c>
      <c r="F61" s="174"/>
      <c r="G61" s="174"/>
      <c r="H61" s="175"/>
    </row>
    <row r="62" spans="1:8" ht="25.5" customHeight="1" thickBot="1" x14ac:dyDescent="0.2">
      <c r="A62" s="181"/>
      <c r="B62" s="193"/>
      <c r="C62" s="204" t="s">
        <v>70</v>
      </c>
      <c r="D62" s="205"/>
      <c r="E62" s="206" t="s">
        <v>47</v>
      </c>
      <c r="F62" s="207"/>
      <c r="G62" s="207"/>
      <c r="H62" s="208"/>
    </row>
    <row r="63" spans="1:8" ht="32.25" customHeight="1" thickBot="1" x14ac:dyDescent="0.2">
      <c r="A63" s="211" t="s">
        <v>71</v>
      </c>
      <c r="B63" s="211"/>
      <c r="C63" s="211"/>
      <c r="D63" s="211"/>
      <c r="E63" s="211"/>
      <c r="F63" s="211"/>
      <c r="G63" s="211"/>
      <c r="H63" s="211"/>
    </row>
    <row r="64" spans="1:8" ht="26.25" customHeight="1" x14ac:dyDescent="0.15">
      <c r="A64" s="212" t="s">
        <v>24</v>
      </c>
      <c r="B64" s="35" t="s">
        <v>72</v>
      </c>
      <c r="C64" s="215" t="s">
        <v>73</v>
      </c>
      <c r="D64" s="216"/>
      <c r="E64" s="215" t="s">
        <v>74</v>
      </c>
      <c r="F64" s="222"/>
      <c r="G64" s="222"/>
      <c r="H64" s="223"/>
    </row>
    <row r="65" spans="1:8" ht="63.75" customHeight="1" x14ac:dyDescent="0.15">
      <c r="A65" s="213"/>
      <c r="B65" s="24" t="s">
        <v>48</v>
      </c>
      <c r="C65" s="224" t="s">
        <v>98</v>
      </c>
      <c r="D65" s="225"/>
      <c r="E65" s="201" t="s">
        <v>93</v>
      </c>
      <c r="F65" s="202"/>
      <c r="G65" s="202"/>
      <c r="H65" s="203"/>
    </row>
    <row r="66" spans="1:8" ht="75.75" customHeight="1" x14ac:dyDescent="0.15">
      <c r="A66" s="213"/>
      <c r="B66" s="24" t="s">
        <v>49</v>
      </c>
      <c r="C66" s="217" t="s">
        <v>94</v>
      </c>
      <c r="D66" s="218"/>
      <c r="E66" s="201" t="s">
        <v>90</v>
      </c>
      <c r="F66" s="202"/>
      <c r="G66" s="202"/>
      <c r="H66" s="203"/>
    </row>
    <row r="67" spans="1:8" ht="53.25" customHeight="1" x14ac:dyDescent="0.15">
      <c r="A67" s="213"/>
      <c r="B67" s="24" t="s">
        <v>142</v>
      </c>
      <c r="C67" s="217" t="s">
        <v>143</v>
      </c>
      <c r="D67" s="218"/>
      <c r="E67" s="201" t="s">
        <v>144</v>
      </c>
      <c r="F67" s="202"/>
      <c r="G67" s="202"/>
      <c r="H67" s="203"/>
    </row>
    <row r="68" spans="1:8" ht="52.5" customHeight="1" x14ac:dyDescent="0.15">
      <c r="A68" s="213"/>
      <c r="B68" s="24" t="s">
        <v>50</v>
      </c>
      <c r="C68" s="199" t="s">
        <v>51</v>
      </c>
      <c r="D68" s="200"/>
      <c r="E68" s="201" t="s">
        <v>95</v>
      </c>
      <c r="F68" s="202"/>
      <c r="G68" s="202"/>
      <c r="H68" s="203"/>
    </row>
    <row r="69" spans="1:8" ht="54" customHeight="1" x14ac:dyDescent="0.15">
      <c r="A69" s="213"/>
      <c r="B69" s="25" t="s">
        <v>52</v>
      </c>
      <c r="C69" s="199" t="s">
        <v>51</v>
      </c>
      <c r="D69" s="200"/>
      <c r="E69" s="201" t="s">
        <v>53</v>
      </c>
      <c r="F69" s="202"/>
      <c r="G69" s="202"/>
      <c r="H69" s="203"/>
    </row>
    <row r="70" spans="1:8" ht="69.75" customHeight="1" x14ac:dyDescent="0.15">
      <c r="A70" s="213"/>
      <c r="B70" s="25" t="s">
        <v>54</v>
      </c>
      <c r="C70" s="209" t="s">
        <v>124</v>
      </c>
      <c r="D70" s="210"/>
      <c r="E70" s="201" t="s">
        <v>55</v>
      </c>
      <c r="F70" s="202"/>
      <c r="G70" s="202"/>
      <c r="H70" s="203"/>
    </row>
    <row r="71" spans="1:8" ht="57.75" customHeight="1" x14ac:dyDescent="0.15">
      <c r="A71" s="213"/>
      <c r="B71" s="25" t="s">
        <v>56</v>
      </c>
      <c r="C71" s="199" t="s">
        <v>58</v>
      </c>
      <c r="D71" s="200"/>
      <c r="E71" s="201" t="s">
        <v>57</v>
      </c>
      <c r="F71" s="202"/>
      <c r="G71" s="202"/>
      <c r="H71" s="203"/>
    </row>
    <row r="72" spans="1:8" ht="63.75" customHeight="1" thickBot="1" x14ac:dyDescent="0.2">
      <c r="A72" s="214"/>
      <c r="B72" s="26" t="s">
        <v>59</v>
      </c>
      <c r="C72" s="194" t="s">
        <v>58</v>
      </c>
      <c r="D72" s="195"/>
      <c r="E72" s="196" t="s">
        <v>96</v>
      </c>
      <c r="F72" s="197"/>
      <c r="G72" s="197"/>
      <c r="H72" s="198"/>
    </row>
    <row r="73" spans="1:8" ht="18" customHeight="1" x14ac:dyDescent="0.15">
      <c r="A73" s="14"/>
      <c r="D73" s="14"/>
      <c r="E73" s="14"/>
    </row>
    <row r="74" spans="1:8" ht="17.25" x14ac:dyDescent="0.15">
      <c r="A74" s="14"/>
      <c r="D74" s="14"/>
      <c r="E74" s="14"/>
      <c r="F74" s="14"/>
    </row>
  </sheetData>
  <mergeCells count="101">
    <mergeCell ref="C55:D55"/>
    <mergeCell ref="E55:H55"/>
    <mergeCell ref="C67:D67"/>
    <mergeCell ref="E67:H67"/>
    <mergeCell ref="E71:H71"/>
    <mergeCell ref="E65:H65"/>
    <mergeCell ref="C66:D66"/>
    <mergeCell ref="E66:H66"/>
    <mergeCell ref="C56:D56"/>
    <mergeCell ref="E56:H56"/>
    <mergeCell ref="C59:D59"/>
    <mergeCell ref="E59:H59"/>
    <mergeCell ref="E69:H69"/>
    <mergeCell ref="E64:H64"/>
    <mergeCell ref="C65:D65"/>
    <mergeCell ref="C60:D60"/>
    <mergeCell ref="C72:D72"/>
    <mergeCell ref="E72:H72"/>
    <mergeCell ref="C68:D68"/>
    <mergeCell ref="E68:H68"/>
    <mergeCell ref="E60:H60"/>
    <mergeCell ref="C61:D61"/>
    <mergeCell ref="E61:H61"/>
    <mergeCell ref="C62:D62"/>
    <mergeCell ref="E62:H62"/>
    <mergeCell ref="C70:D70"/>
    <mergeCell ref="E70:H70"/>
    <mergeCell ref="A63:H63"/>
    <mergeCell ref="A64:A72"/>
    <mergeCell ref="C64:D64"/>
    <mergeCell ref="C69:D69"/>
    <mergeCell ref="C71:D71"/>
    <mergeCell ref="C57:D57"/>
    <mergeCell ref="E57:H57"/>
    <mergeCell ref="C58:D58"/>
    <mergeCell ref="E58:H58"/>
    <mergeCell ref="A50:A62"/>
    <mergeCell ref="C50:D50"/>
    <mergeCell ref="E50:H50"/>
    <mergeCell ref="C51:D51"/>
    <mergeCell ref="E51:H51"/>
    <mergeCell ref="C52:D52"/>
    <mergeCell ref="E52:H52"/>
    <mergeCell ref="C54:D54"/>
    <mergeCell ref="E54:H54"/>
    <mergeCell ref="B60:B62"/>
    <mergeCell ref="C53:D53"/>
    <mergeCell ref="E53:H53"/>
    <mergeCell ref="A49:H49"/>
    <mergeCell ref="A41:H41"/>
    <mergeCell ref="A42:C42"/>
    <mergeCell ref="D42:D43"/>
    <mergeCell ref="E42:E43"/>
    <mergeCell ref="F42:F43"/>
    <mergeCell ref="G42:G43"/>
    <mergeCell ref="H42:H43"/>
    <mergeCell ref="A43:C43"/>
    <mergeCell ref="A44:C44"/>
    <mergeCell ref="A45:C45"/>
    <mergeCell ref="A46:C46"/>
    <mergeCell ref="A47:C47"/>
    <mergeCell ref="A48:H48"/>
    <mergeCell ref="B35:C35"/>
    <mergeCell ref="D35:H35"/>
    <mergeCell ref="B26:C26"/>
    <mergeCell ref="B27:C27"/>
    <mergeCell ref="B28:C28"/>
    <mergeCell ref="B29:C29"/>
    <mergeCell ref="B30:C30"/>
    <mergeCell ref="B17:C17"/>
    <mergeCell ref="D17:F17"/>
    <mergeCell ref="B18:C18"/>
    <mergeCell ref="A26:A35"/>
    <mergeCell ref="A22:H22"/>
    <mergeCell ref="A23:H23"/>
    <mergeCell ref="A24:C24"/>
    <mergeCell ref="D24:D25"/>
    <mergeCell ref="E24:E25"/>
    <mergeCell ref="F24:F25"/>
    <mergeCell ref="G24:G25"/>
    <mergeCell ref="H24:H25"/>
    <mergeCell ref="A25:C25"/>
    <mergeCell ref="B31:C31"/>
    <mergeCell ref="B32:C32"/>
    <mergeCell ref="B33:C33"/>
    <mergeCell ref="A8:A18"/>
    <mergeCell ref="B13:C13"/>
    <mergeCell ref="B14:C14"/>
    <mergeCell ref="B15:C15"/>
    <mergeCell ref="A2:H2"/>
    <mergeCell ref="A3:H3"/>
    <mergeCell ref="A5:H5"/>
    <mergeCell ref="A6:C6"/>
    <mergeCell ref="D6:D7"/>
    <mergeCell ref="E6:E7"/>
    <mergeCell ref="F6:F7"/>
    <mergeCell ref="G6:G7"/>
    <mergeCell ref="H6:H7"/>
    <mergeCell ref="A7:C7"/>
    <mergeCell ref="D15:F15"/>
    <mergeCell ref="B16:C16"/>
  </mergeCells>
  <phoneticPr fontId="1"/>
  <pageMargins left="0.74803149606299213" right="0.11811023622047245" top="0.35433070866141736" bottom="0.19685039370078741"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view="pageBreakPreview" topLeftCell="A22" zoomScaleNormal="100" zoomScaleSheetLayoutView="100" workbookViewId="0">
      <selection activeCell="C39" sqref="C39:F39"/>
    </sheetView>
  </sheetViews>
  <sheetFormatPr defaultRowHeight="13.5" x14ac:dyDescent="0.15"/>
  <cols>
    <col min="1" max="1" width="5" customWidth="1"/>
    <col min="2" max="2" width="27" customWidth="1"/>
    <col min="3" max="3" width="7" customWidth="1"/>
    <col min="4" max="4" width="11.125" customWidth="1"/>
    <col min="5" max="5" width="11.5" customWidth="1"/>
    <col min="6" max="10" width="10.875" customWidth="1"/>
    <col min="11" max="17" width="9.875" customWidth="1"/>
    <col min="18" max="18" width="9.625" customWidth="1"/>
    <col min="19" max="19" width="9.875" customWidth="1"/>
  </cols>
  <sheetData>
    <row r="1" spans="1:19" ht="18.75" customHeight="1" x14ac:dyDescent="0.15">
      <c r="A1" s="105" t="s">
        <v>100</v>
      </c>
      <c r="B1" s="105"/>
      <c r="C1" s="105"/>
      <c r="D1" s="105"/>
      <c r="E1" s="105"/>
      <c r="F1" s="105"/>
      <c r="G1" s="105"/>
      <c r="H1" s="105"/>
      <c r="I1" s="105"/>
      <c r="J1" s="105"/>
    </row>
    <row r="2" spans="1:19" ht="19.5" customHeight="1" x14ac:dyDescent="0.15">
      <c r="A2" s="106" t="s">
        <v>8</v>
      </c>
      <c r="B2" s="106"/>
      <c r="C2" s="106"/>
      <c r="D2" s="106"/>
      <c r="E2" s="106"/>
      <c r="F2" s="106"/>
      <c r="G2" s="106"/>
      <c r="H2" s="106"/>
      <c r="I2" s="106"/>
      <c r="J2" s="106"/>
    </row>
    <row r="3" spans="1:19" ht="27.75" customHeight="1" thickBot="1" x14ac:dyDescent="0.2">
      <c r="A3" s="107" t="s">
        <v>21</v>
      </c>
      <c r="B3" s="107"/>
      <c r="C3" s="107"/>
      <c r="D3" s="107"/>
      <c r="E3" s="107"/>
      <c r="F3" s="107"/>
      <c r="G3" s="107"/>
      <c r="H3" s="107"/>
      <c r="I3" s="107"/>
      <c r="J3" s="107"/>
    </row>
    <row r="4" spans="1:19" ht="20.25" customHeight="1" x14ac:dyDescent="0.15">
      <c r="A4" s="108" t="s">
        <v>13</v>
      </c>
      <c r="B4" s="109"/>
      <c r="C4" s="110"/>
      <c r="D4" s="251" t="s">
        <v>87</v>
      </c>
      <c r="E4" s="246" t="s">
        <v>88</v>
      </c>
      <c r="F4" s="248" t="s">
        <v>3</v>
      </c>
      <c r="G4" s="157" t="s">
        <v>4</v>
      </c>
      <c r="H4" s="157" t="s">
        <v>5</v>
      </c>
      <c r="I4" s="157" t="s">
        <v>6</v>
      </c>
      <c r="J4" s="115" t="s">
        <v>7</v>
      </c>
      <c r="K4" s="1"/>
      <c r="L4" s="1"/>
      <c r="M4" s="1"/>
      <c r="N4" s="1"/>
      <c r="O4" s="1"/>
      <c r="P4" s="1"/>
      <c r="Q4" s="1"/>
      <c r="R4" s="1"/>
      <c r="S4" s="1"/>
    </row>
    <row r="5" spans="1:19" ht="20.25" customHeight="1" thickBot="1" x14ac:dyDescent="0.2">
      <c r="A5" s="117" t="s">
        <v>14</v>
      </c>
      <c r="B5" s="118"/>
      <c r="C5" s="119"/>
      <c r="D5" s="252"/>
      <c r="E5" s="253"/>
      <c r="F5" s="249"/>
      <c r="G5" s="250"/>
      <c r="H5" s="250"/>
      <c r="I5" s="250"/>
      <c r="J5" s="116"/>
      <c r="K5" s="1"/>
      <c r="L5" s="1"/>
      <c r="M5" s="1"/>
      <c r="N5" s="1"/>
      <c r="O5" s="1"/>
      <c r="P5" s="1"/>
      <c r="Q5" s="1"/>
      <c r="R5" s="1"/>
      <c r="S5" s="1"/>
    </row>
    <row r="6" spans="1:19" ht="39" customHeight="1" x14ac:dyDescent="0.15">
      <c r="A6" s="97" t="s">
        <v>15</v>
      </c>
      <c r="B6" s="29" t="s">
        <v>1</v>
      </c>
      <c r="C6" s="15" t="s">
        <v>10</v>
      </c>
      <c r="D6" s="43">
        <v>512</v>
      </c>
      <c r="E6" s="43">
        <v>636</v>
      </c>
      <c r="F6" s="30">
        <v>682</v>
      </c>
      <c r="G6" s="30">
        <v>749</v>
      </c>
      <c r="H6" s="30">
        <v>822</v>
      </c>
      <c r="I6" s="30">
        <v>889</v>
      </c>
      <c r="J6" s="31">
        <v>956</v>
      </c>
      <c r="K6" s="1"/>
      <c r="L6" s="1"/>
      <c r="M6" s="1"/>
      <c r="N6" s="1"/>
      <c r="O6" s="1"/>
      <c r="P6" s="1"/>
      <c r="Q6" s="1"/>
      <c r="R6" s="1"/>
      <c r="S6" s="1"/>
    </row>
    <row r="7" spans="1:19" ht="39" customHeight="1" x14ac:dyDescent="0.15">
      <c r="A7" s="98"/>
      <c r="B7" s="27" t="s">
        <v>102</v>
      </c>
      <c r="C7" s="16" t="s">
        <v>9</v>
      </c>
      <c r="D7" s="44"/>
      <c r="E7" s="44"/>
      <c r="F7" s="4">
        <v>6</v>
      </c>
      <c r="G7" s="4">
        <v>6</v>
      </c>
      <c r="H7" s="4">
        <v>6</v>
      </c>
      <c r="I7" s="4">
        <v>6</v>
      </c>
      <c r="J7" s="8">
        <v>6</v>
      </c>
      <c r="K7" s="1"/>
      <c r="L7" s="1"/>
      <c r="M7" s="1"/>
      <c r="N7" s="1"/>
      <c r="O7" s="1"/>
      <c r="P7" s="1"/>
      <c r="Q7" s="1"/>
      <c r="R7" s="1"/>
      <c r="S7" s="1"/>
    </row>
    <row r="8" spans="1:19" ht="39" customHeight="1" thickBot="1" x14ac:dyDescent="0.2">
      <c r="A8" s="98"/>
      <c r="B8" s="28" t="s">
        <v>85</v>
      </c>
      <c r="C8" s="17" t="s">
        <v>86</v>
      </c>
      <c r="D8" s="5">
        <v>184</v>
      </c>
      <c r="E8" s="5">
        <v>184</v>
      </c>
      <c r="F8" s="5">
        <v>184</v>
      </c>
      <c r="G8" s="5">
        <v>184</v>
      </c>
      <c r="H8" s="5">
        <v>184</v>
      </c>
      <c r="I8" s="5">
        <v>184</v>
      </c>
      <c r="J8" s="9">
        <v>184</v>
      </c>
      <c r="K8" s="1"/>
      <c r="L8" s="1"/>
      <c r="M8" s="1"/>
      <c r="N8" s="1"/>
      <c r="O8" s="1"/>
      <c r="P8" s="1"/>
      <c r="Q8" s="1"/>
      <c r="R8" s="1"/>
      <c r="S8" s="1"/>
    </row>
    <row r="9" spans="1:19" ht="24.75" customHeight="1" thickBot="1" x14ac:dyDescent="0.2">
      <c r="A9" s="98"/>
      <c r="B9" s="100" t="s">
        <v>11</v>
      </c>
      <c r="C9" s="101"/>
      <c r="D9" s="6">
        <f t="shared" ref="D9:J9" si="0">SUM(D6:D8)</f>
        <v>696</v>
      </c>
      <c r="E9" s="6">
        <f t="shared" si="0"/>
        <v>820</v>
      </c>
      <c r="F9" s="6">
        <f t="shared" si="0"/>
        <v>872</v>
      </c>
      <c r="G9" s="6">
        <f t="shared" si="0"/>
        <v>939</v>
      </c>
      <c r="H9" s="6">
        <f t="shared" si="0"/>
        <v>1012</v>
      </c>
      <c r="I9" s="6">
        <f t="shared" si="0"/>
        <v>1079</v>
      </c>
      <c r="J9" s="7">
        <f t="shared" si="0"/>
        <v>1146</v>
      </c>
      <c r="K9" s="1"/>
      <c r="L9" s="1"/>
      <c r="M9" s="1"/>
      <c r="N9" s="1"/>
      <c r="O9" s="1"/>
      <c r="P9" s="1"/>
      <c r="Q9" s="1"/>
      <c r="R9" s="1"/>
      <c r="S9" s="1"/>
    </row>
    <row r="10" spans="1:19" ht="26.25" customHeight="1" thickBot="1" x14ac:dyDescent="0.2">
      <c r="A10" s="98"/>
      <c r="B10" s="103" t="s">
        <v>12</v>
      </c>
      <c r="C10" s="104"/>
      <c r="D10" s="41"/>
      <c r="E10" s="41"/>
      <c r="F10" s="120" t="s">
        <v>91</v>
      </c>
      <c r="G10" s="121"/>
      <c r="H10" s="121"/>
      <c r="I10" s="19">
        <v>8.3000000000000004E-2</v>
      </c>
      <c r="J10" s="20"/>
      <c r="L10">
        <v>1.083</v>
      </c>
    </row>
    <row r="11" spans="1:19" ht="26.25" customHeight="1" thickBot="1" x14ac:dyDescent="0.2">
      <c r="A11" s="98"/>
      <c r="B11" s="100" t="s">
        <v>82</v>
      </c>
      <c r="C11" s="102"/>
      <c r="D11" s="36">
        <f>ROUNDDOWN(D9*L11,0)</f>
        <v>57</v>
      </c>
      <c r="E11" s="36">
        <f>ROUNDDOWN(E9*L11,0)</f>
        <v>68</v>
      </c>
      <c r="F11" s="36">
        <f>ROUNDDOWN(F9*L11,0)</f>
        <v>72</v>
      </c>
      <c r="G11" s="36">
        <f>ROUNDDOWN(G9*L11,0)</f>
        <v>77</v>
      </c>
      <c r="H11" s="36">
        <f>ROUNDDOWN(H9*L11,0)</f>
        <v>83</v>
      </c>
      <c r="I11" s="36">
        <f>ROUNDDOWN(I9*L11,0)</f>
        <v>89</v>
      </c>
      <c r="J11" s="36">
        <f>ROUNDDOWN(J9*L11,0)</f>
        <v>95</v>
      </c>
      <c r="L11">
        <v>8.3000000000000004E-2</v>
      </c>
    </row>
    <row r="12" spans="1:19" ht="26.25" customHeight="1" thickBot="1" x14ac:dyDescent="0.2">
      <c r="A12" s="98"/>
      <c r="B12" s="122" t="s">
        <v>17</v>
      </c>
      <c r="C12" s="123"/>
      <c r="D12" s="42"/>
      <c r="E12" s="42"/>
      <c r="F12" s="124" t="s">
        <v>19</v>
      </c>
      <c r="G12" s="125"/>
      <c r="H12" s="125"/>
      <c r="I12" s="21">
        <v>10.17</v>
      </c>
      <c r="J12" s="22"/>
    </row>
    <row r="13" spans="1:19" ht="26.25" customHeight="1" thickBot="1" x14ac:dyDescent="0.2">
      <c r="A13" s="99"/>
      <c r="B13" s="100" t="s">
        <v>18</v>
      </c>
      <c r="C13" s="102"/>
      <c r="D13" s="23">
        <f>(D9+D11)*L13</f>
        <v>765.80099999999993</v>
      </c>
      <c r="E13" s="23">
        <f>(E9+E11)*L13</f>
        <v>903.09599999999989</v>
      </c>
      <c r="F13" s="23">
        <f>(F9+F11)*L13</f>
        <v>960.04799999999989</v>
      </c>
      <c r="G13" s="23">
        <f>(G9+G11)*L13</f>
        <v>1033.2719999999999</v>
      </c>
      <c r="H13" s="23">
        <f>(H9+H11)*L13</f>
        <v>1113.6149999999998</v>
      </c>
      <c r="I13" s="23">
        <f>(I9+I11)*L13</f>
        <v>1187.856</v>
      </c>
      <c r="J13" s="18">
        <f>(J9+J11)*L13</f>
        <v>1262.097</v>
      </c>
      <c r="L13">
        <v>1.0169999999999999</v>
      </c>
    </row>
    <row r="14" spans="1:19" ht="25.5" customHeight="1" x14ac:dyDescent="0.15">
      <c r="A14" s="129" t="s">
        <v>22</v>
      </c>
      <c r="B14" s="129"/>
      <c r="C14" s="129"/>
      <c r="D14" s="129"/>
      <c r="E14" s="129"/>
      <c r="F14" s="129"/>
      <c r="G14" s="129"/>
      <c r="H14" s="129"/>
      <c r="I14" s="129"/>
      <c r="J14" s="129"/>
    </row>
    <row r="15" spans="1:19" ht="25.5" customHeight="1" thickBot="1" x14ac:dyDescent="0.2">
      <c r="A15" s="241" t="s">
        <v>32</v>
      </c>
      <c r="B15" s="241"/>
      <c r="C15" s="241"/>
      <c r="D15" s="241"/>
      <c r="E15" s="241"/>
      <c r="F15" s="241"/>
      <c r="G15" s="241"/>
      <c r="H15" s="241"/>
      <c r="I15" s="241"/>
      <c r="J15" s="241"/>
    </row>
    <row r="16" spans="1:19" ht="21" customHeight="1" x14ac:dyDescent="0.15">
      <c r="A16" s="131" t="s">
        <v>13</v>
      </c>
      <c r="B16" s="132"/>
      <c r="C16" s="133"/>
      <c r="D16" s="134" t="s">
        <v>87</v>
      </c>
      <c r="E16" s="238" t="s">
        <v>88</v>
      </c>
      <c r="F16" s="136" t="s">
        <v>3</v>
      </c>
      <c r="G16" s="136" t="s">
        <v>4</v>
      </c>
      <c r="H16" s="136" t="s">
        <v>5</v>
      </c>
      <c r="I16" s="136" t="s">
        <v>6</v>
      </c>
      <c r="J16" s="138" t="s">
        <v>7</v>
      </c>
    </row>
    <row r="17" spans="1:13" ht="21" customHeight="1" thickBot="1" x14ac:dyDescent="0.2">
      <c r="A17" s="140" t="s">
        <v>23</v>
      </c>
      <c r="B17" s="141"/>
      <c r="C17" s="142"/>
      <c r="D17" s="245"/>
      <c r="E17" s="239"/>
      <c r="F17" s="137"/>
      <c r="G17" s="137"/>
      <c r="H17" s="137"/>
      <c r="I17" s="137"/>
      <c r="J17" s="139"/>
    </row>
    <row r="18" spans="1:13" ht="24" customHeight="1" x14ac:dyDescent="0.15">
      <c r="A18" s="126" t="s">
        <v>24</v>
      </c>
      <c r="B18" s="153" t="s">
        <v>76</v>
      </c>
      <c r="C18" s="154"/>
      <c r="D18" s="30">
        <v>300</v>
      </c>
      <c r="E18" s="30">
        <v>300</v>
      </c>
      <c r="F18" s="30">
        <v>300</v>
      </c>
      <c r="G18" s="30">
        <v>300</v>
      </c>
      <c r="H18" s="30">
        <v>300</v>
      </c>
      <c r="I18" s="30">
        <v>300</v>
      </c>
      <c r="J18" s="31">
        <v>300</v>
      </c>
    </row>
    <row r="19" spans="1:13" ht="24" customHeight="1" x14ac:dyDescent="0.15">
      <c r="A19" s="127"/>
      <c r="B19" s="143" t="s">
        <v>77</v>
      </c>
      <c r="C19" s="144"/>
      <c r="D19" s="4">
        <v>820</v>
      </c>
      <c r="E19" s="4">
        <v>820</v>
      </c>
      <c r="F19" s="4">
        <v>820</v>
      </c>
      <c r="G19" s="4">
        <v>820</v>
      </c>
      <c r="H19" s="4">
        <v>820</v>
      </c>
      <c r="I19" s="4">
        <v>820</v>
      </c>
      <c r="J19" s="8">
        <v>820</v>
      </c>
    </row>
    <row r="20" spans="1:13" ht="24" customHeight="1" x14ac:dyDescent="0.15">
      <c r="A20" s="127"/>
      <c r="B20" s="145" t="s">
        <v>78</v>
      </c>
      <c r="C20" s="146"/>
      <c r="D20" s="4">
        <v>390</v>
      </c>
      <c r="E20" s="4">
        <v>390</v>
      </c>
      <c r="F20" s="4">
        <v>390</v>
      </c>
      <c r="G20" s="4">
        <v>390</v>
      </c>
      <c r="H20" s="4">
        <v>390</v>
      </c>
      <c r="I20" s="4">
        <v>390</v>
      </c>
      <c r="J20" s="8">
        <v>390</v>
      </c>
    </row>
    <row r="21" spans="1:13" ht="24" customHeight="1" x14ac:dyDescent="0.15">
      <c r="A21" s="127"/>
      <c r="B21" s="143" t="s">
        <v>77</v>
      </c>
      <c r="C21" s="144"/>
      <c r="D21" s="4">
        <v>820</v>
      </c>
      <c r="E21" s="4">
        <v>820</v>
      </c>
      <c r="F21" s="4">
        <v>820</v>
      </c>
      <c r="G21" s="4">
        <v>820</v>
      </c>
      <c r="H21" s="4">
        <v>820</v>
      </c>
      <c r="I21" s="4">
        <v>820</v>
      </c>
      <c r="J21" s="8">
        <v>820</v>
      </c>
    </row>
    <row r="22" spans="1:13" ht="24" customHeight="1" x14ac:dyDescent="0.15">
      <c r="A22" s="127"/>
      <c r="B22" s="145" t="s">
        <v>79</v>
      </c>
      <c r="C22" s="146"/>
      <c r="D22" s="4">
        <v>650</v>
      </c>
      <c r="E22" s="4">
        <v>650</v>
      </c>
      <c r="F22" s="4">
        <v>650</v>
      </c>
      <c r="G22" s="4">
        <v>650</v>
      </c>
      <c r="H22" s="4">
        <v>650</v>
      </c>
      <c r="I22" s="4">
        <v>650</v>
      </c>
      <c r="J22" s="8">
        <v>650</v>
      </c>
    </row>
    <row r="23" spans="1:13" ht="24" customHeight="1" x14ac:dyDescent="0.15">
      <c r="A23" s="127"/>
      <c r="B23" s="143" t="s">
        <v>77</v>
      </c>
      <c r="C23" s="144"/>
      <c r="D23" s="4">
        <v>1310</v>
      </c>
      <c r="E23" s="4">
        <v>1310</v>
      </c>
      <c r="F23" s="4">
        <v>1310</v>
      </c>
      <c r="G23" s="4">
        <v>1310</v>
      </c>
      <c r="H23" s="4">
        <v>1310</v>
      </c>
      <c r="I23" s="4">
        <v>1310</v>
      </c>
      <c r="J23" s="8">
        <v>1310</v>
      </c>
    </row>
    <row r="24" spans="1:13" ht="24" customHeight="1" x14ac:dyDescent="0.15">
      <c r="A24" s="127"/>
      <c r="B24" s="145" t="s">
        <v>80</v>
      </c>
      <c r="C24" s="146"/>
      <c r="D24" s="4">
        <v>1380</v>
      </c>
      <c r="E24" s="4">
        <v>1380</v>
      </c>
      <c r="F24" s="4">
        <v>1380</v>
      </c>
      <c r="G24" s="4">
        <v>1380</v>
      </c>
      <c r="H24" s="4">
        <v>1380</v>
      </c>
      <c r="I24" s="4">
        <v>1380</v>
      </c>
      <c r="J24" s="8">
        <v>1380</v>
      </c>
    </row>
    <row r="25" spans="1:13" ht="24" customHeight="1" thickBot="1" x14ac:dyDescent="0.2">
      <c r="A25" s="127"/>
      <c r="B25" s="147" t="s">
        <v>77</v>
      </c>
      <c r="C25" s="148"/>
      <c r="D25" s="32">
        <v>1970</v>
      </c>
      <c r="E25" s="32">
        <v>1970</v>
      </c>
      <c r="F25" s="32">
        <v>1970</v>
      </c>
      <c r="G25" s="32">
        <v>1970</v>
      </c>
      <c r="H25" s="32">
        <v>1970</v>
      </c>
      <c r="I25" s="32">
        <v>1970</v>
      </c>
      <c r="J25" s="33">
        <v>1970</v>
      </c>
    </row>
    <row r="26" spans="1:13" ht="12" customHeight="1" thickBot="1" x14ac:dyDescent="0.2">
      <c r="A26" s="127"/>
      <c r="B26" s="76"/>
      <c r="F26" s="10"/>
      <c r="G26" s="10"/>
      <c r="H26" s="10"/>
      <c r="I26" s="10"/>
      <c r="J26" s="77"/>
    </row>
    <row r="27" spans="1:13" ht="39.75" customHeight="1" thickBot="1" x14ac:dyDescent="0.2">
      <c r="A27" s="128"/>
      <c r="B27" s="149" t="s">
        <v>83</v>
      </c>
      <c r="C27" s="240"/>
      <c r="D27" s="242" t="s">
        <v>97</v>
      </c>
      <c r="E27" s="243"/>
      <c r="F27" s="243"/>
      <c r="G27" s="243"/>
      <c r="H27" s="243"/>
      <c r="I27" s="243"/>
      <c r="J27" s="244"/>
      <c r="L27">
        <v>1800</v>
      </c>
      <c r="M27">
        <v>100</v>
      </c>
    </row>
    <row r="28" spans="1:13" ht="33.75" customHeight="1" thickBot="1" x14ac:dyDescent="0.2">
      <c r="A28" s="107" t="s">
        <v>81</v>
      </c>
      <c r="B28" s="107"/>
      <c r="C28" s="107"/>
      <c r="D28" s="107"/>
      <c r="E28" s="107"/>
      <c r="F28" s="107"/>
      <c r="G28" s="107"/>
      <c r="H28" s="107"/>
      <c r="I28" s="107"/>
      <c r="J28" s="107"/>
    </row>
    <row r="29" spans="1:13" ht="18.75" customHeight="1" x14ac:dyDescent="0.15">
      <c r="A29" s="108" t="s">
        <v>27</v>
      </c>
      <c r="B29" s="109"/>
      <c r="C29" s="156"/>
      <c r="D29" s="246" t="s">
        <v>87</v>
      </c>
      <c r="E29" s="246" t="s">
        <v>88</v>
      </c>
      <c r="F29" s="157" t="s">
        <v>3</v>
      </c>
      <c r="G29" s="157" t="s">
        <v>4</v>
      </c>
      <c r="H29" s="157" t="s">
        <v>5</v>
      </c>
      <c r="I29" s="157" t="s">
        <v>6</v>
      </c>
      <c r="J29" s="159" t="s">
        <v>7</v>
      </c>
    </row>
    <row r="30" spans="1:13" ht="19.5" customHeight="1" x14ac:dyDescent="0.15">
      <c r="A30" s="161" t="s">
        <v>26</v>
      </c>
      <c r="B30" s="162"/>
      <c r="C30" s="163"/>
      <c r="D30" s="247"/>
      <c r="E30" s="247"/>
      <c r="F30" s="158"/>
      <c r="G30" s="158"/>
      <c r="H30" s="158"/>
      <c r="I30" s="158"/>
      <c r="J30" s="160"/>
    </row>
    <row r="31" spans="1:13" ht="23.25" customHeight="1" x14ac:dyDescent="0.15">
      <c r="A31" s="164" t="s">
        <v>28</v>
      </c>
      <c r="B31" s="165"/>
      <c r="C31" s="166"/>
      <c r="D31" s="38">
        <f>ROUNDDOWN((D18+D19+D13+M27)*2,0)</f>
        <v>3971</v>
      </c>
      <c r="E31" s="38">
        <f>ROUNDDOWN((E18+E19+E13+M27)*2,0)</f>
        <v>4246</v>
      </c>
      <c r="F31" s="38">
        <f>ROUNDDOWN((F18+F19+F13+M27)*2,0)</f>
        <v>4360</v>
      </c>
      <c r="G31" s="38">
        <f>ROUNDDOWN((G18+G19+G13+M27)*2,0)</f>
        <v>4506</v>
      </c>
      <c r="H31" s="38">
        <f>ROUNDDOWN((H18+H19+H13+M27)*2,0)</f>
        <v>4667</v>
      </c>
      <c r="I31" s="38">
        <f>ROUNDDOWN((I18+I19+I13+M27)*2,0)</f>
        <v>4815</v>
      </c>
      <c r="J31" s="78">
        <f>ROUNDDOWN((J18+J19+J13+M27)*2,0)</f>
        <v>4964</v>
      </c>
    </row>
    <row r="32" spans="1:13" ht="23.25" customHeight="1" x14ac:dyDescent="0.15">
      <c r="A32" s="164" t="s">
        <v>29</v>
      </c>
      <c r="B32" s="165"/>
      <c r="C32" s="166"/>
      <c r="D32" s="38">
        <f>ROUNDDOWN((D20+D21+D13+M27)*2,0)</f>
        <v>4151</v>
      </c>
      <c r="E32" s="38">
        <f>ROUNDDOWN((E20+E21+E13+M27)*2,0)</f>
        <v>4426</v>
      </c>
      <c r="F32" s="38">
        <f>ROUNDDOWN((F20+F21+F13+M27)*2,0)</f>
        <v>4540</v>
      </c>
      <c r="G32" s="38">
        <f>ROUNDDOWN((G20+G21+G13+M27)*2,0)</f>
        <v>4686</v>
      </c>
      <c r="H32" s="38">
        <f>ROUNDDOWN((H20+H21+H13+M27)*2,0)</f>
        <v>4847</v>
      </c>
      <c r="I32" s="38">
        <f>ROUNDDOWN((I20+I21+I13+M27)*2,0)</f>
        <v>4995</v>
      </c>
      <c r="J32" s="78">
        <f>ROUNDDOWN((J20+J21+J13+M27)*2,0)</f>
        <v>5144</v>
      </c>
    </row>
    <row r="33" spans="1:10" ht="23.25" customHeight="1" x14ac:dyDescent="0.15">
      <c r="A33" s="164" t="s">
        <v>30</v>
      </c>
      <c r="B33" s="165"/>
      <c r="C33" s="166"/>
      <c r="D33" s="38">
        <f>ROUNDDOWN((D22+D23+D13+M27)*2,0)</f>
        <v>5651</v>
      </c>
      <c r="E33" s="38">
        <f>ROUNDDOWN((E22+E23+E13+M27)*2,0)</f>
        <v>5926</v>
      </c>
      <c r="F33" s="38">
        <f>ROUNDDOWN((F22+F23+F13+M27)*2,0)</f>
        <v>6040</v>
      </c>
      <c r="G33" s="38">
        <f>ROUNDDOWN((G22+G23+G13+M27)*2,0)</f>
        <v>6186</v>
      </c>
      <c r="H33" s="38">
        <f>ROUNDDOWN((H22+H23+H13+M27)*2,0)</f>
        <v>6347</v>
      </c>
      <c r="I33" s="38">
        <f>ROUNDDOWN((I22+I23+I13+M27)*2,0)</f>
        <v>6495</v>
      </c>
      <c r="J33" s="78">
        <f>ROUNDDOWN((J22+J23+J13+M27)*2,0)</f>
        <v>6644</v>
      </c>
    </row>
    <row r="34" spans="1:10" ht="23.25" customHeight="1" thickBot="1" x14ac:dyDescent="0.2">
      <c r="A34" s="167" t="s">
        <v>31</v>
      </c>
      <c r="B34" s="168"/>
      <c r="C34" s="169"/>
      <c r="D34" s="37">
        <f>ROUNDDOWN((D24+D25+D13+M27)*2,0)</f>
        <v>8431</v>
      </c>
      <c r="E34" s="39">
        <f>ROUNDDOWN((E24+E25+E13+M27)*2,0)</f>
        <v>8706</v>
      </c>
      <c r="F34" s="39">
        <f>ROUNDDOWN((F24+F25+F13+M27)*2,0)</f>
        <v>8820</v>
      </c>
      <c r="G34" s="39">
        <f>ROUNDDOWN((G24+G25+G13+M27)*2,0)</f>
        <v>8966</v>
      </c>
      <c r="H34" s="39">
        <f>ROUNDDOWN((H24+H25+H13+M27)*2,0)</f>
        <v>9127</v>
      </c>
      <c r="I34" s="39">
        <f>ROUNDDOWN((I24+I25+I13+M27)*2,0)</f>
        <v>9275</v>
      </c>
      <c r="J34" s="79">
        <f>ROUNDDOWN((J24+J25+J13+M27)*2,0)</f>
        <v>9424</v>
      </c>
    </row>
    <row r="35" spans="1:10" ht="24.75" customHeight="1" x14ac:dyDescent="0.15">
      <c r="A35" s="170" t="s">
        <v>69</v>
      </c>
      <c r="B35" s="170"/>
      <c r="C35" s="170"/>
      <c r="D35" s="170"/>
      <c r="E35" s="170"/>
      <c r="F35" s="170"/>
      <c r="G35" s="170"/>
      <c r="H35" s="170"/>
      <c r="I35" s="170"/>
      <c r="J35" s="170"/>
    </row>
    <row r="36" spans="1:10" ht="26.25" customHeight="1" thickBot="1" x14ac:dyDescent="0.2">
      <c r="A36" s="155" t="s">
        <v>125</v>
      </c>
      <c r="B36" s="155"/>
      <c r="C36" s="155"/>
      <c r="D36" s="155"/>
      <c r="E36" s="155"/>
      <c r="F36" s="155"/>
      <c r="G36" s="155"/>
      <c r="H36" s="155"/>
      <c r="I36" s="155"/>
      <c r="J36" s="155"/>
    </row>
    <row r="37" spans="1:10" ht="22.5" customHeight="1" x14ac:dyDescent="0.15">
      <c r="A37" s="231" t="s">
        <v>15</v>
      </c>
      <c r="B37" s="74" t="s">
        <v>33</v>
      </c>
      <c r="C37" s="182" t="s">
        <v>68</v>
      </c>
      <c r="D37" s="184"/>
      <c r="E37" s="184"/>
      <c r="F37" s="183"/>
      <c r="G37" s="182" t="s">
        <v>67</v>
      </c>
      <c r="H37" s="184"/>
      <c r="I37" s="184"/>
      <c r="J37" s="185"/>
    </row>
    <row r="38" spans="1:10" ht="49.5" customHeight="1" x14ac:dyDescent="0.15">
      <c r="A38" s="232"/>
      <c r="B38" s="87" t="s">
        <v>38</v>
      </c>
      <c r="C38" s="217" t="s">
        <v>111</v>
      </c>
      <c r="D38" s="234"/>
      <c r="E38" s="234"/>
      <c r="F38" s="218"/>
      <c r="G38" s="176" t="s">
        <v>39</v>
      </c>
      <c r="H38" s="177"/>
      <c r="I38" s="177"/>
      <c r="J38" s="178"/>
    </row>
    <row r="39" spans="1:10" ht="49.5" customHeight="1" thickBot="1" x14ac:dyDescent="0.2">
      <c r="A39" s="232"/>
      <c r="B39" s="87" t="s">
        <v>118</v>
      </c>
      <c r="C39" s="226" t="s">
        <v>119</v>
      </c>
      <c r="D39" s="227"/>
      <c r="E39" s="227"/>
      <c r="F39" s="227"/>
      <c r="G39" s="206" t="s">
        <v>120</v>
      </c>
      <c r="H39" s="207"/>
      <c r="I39" s="207"/>
      <c r="J39" s="208"/>
    </row>
    <row r="40" spans="1:10" ht="49.5" customHeight="1" thickBot="1" x14ac:dyDescent="0.2">
      <c r="A40" s="233"/>
      <c r="B40" s="92" t="s">
        <v>134</v>
      </c>
      <c r="C40" s="228" t="s">
        <v>135</v>
      </c>
      <c r="D40" s="229"/>
      <c r="E40" s="229"/>
      <c r="F40" s="230"/>
      <c r="G40" s="206" t="s">
        <v>136</v>
      </c>
      <c r="H40" s="207"/>
      <c r="I40" s="207"/>
      <c r="J40" s="208"/>
    </row>
    <row r="41" spans="1:10" ht="32.25" customHeight="1" thickBot="1" x14ac:dyDescent="0.2">
      <c r="A41" s="211" t="s">
        <v>71</v>
      </c>
      <c r="B41" s="211"/>
      <c r="C41" s="211"/>
      <c r="D41" s="211"/>
      <c r="E41" s="211"/>
      <c r="F41" s="211"/>
      <c r="G41" s="211"/>
      <c r="H41" s="211"/>
      <c r="I41" s="211"/>
      <c r="J41" s="211"/>
    </row>
    <row r="42" spans="1:10" ht="26.25" customHeight="1" x14ac:dyDescent="0.15">
      <c r="A42" s="212" t="s">
        <v>24</v>
      </c>
      <c r="B42" s="73" t="s">
        <v>72</v>
      </c>
      <c r="C42" s="215" t="s">
        <v>73</v>
      </c>
      <c r="D42" s="222"/>
      <c r="E42" s="222"/>
      <c r="F42" s="216"/>
      <c r="G42" s="215" t="s">
        <v>74</v>
      </c>
      <c r="H42" s="222"/>
      <c r="I42" s="222"/>
      <c r="J42" s="223"/>
    </row>
    <row r="43" spans="1:10" ht="59.25" customHeight="1" x14ac:dyDescent="0.15">
      <c r="A43" s="213"/>
      <c r="B43" s="24" t="s">
        <v>121</v>
      </c>
      <c r="C43" s="209" t="s">
        <v>89</v>
      </c>
      <c r="D43" s="237"/>
      <c r="E43" s="237"/>
      <c r="F43" s="210"/>
      <c r="G43" s="201" t="s">
        <v>90</v>
      </c>
      <c r="H43" s="202"/>
      <c r="I43" s="202"/>
      <c r="J43" s="203"/>
    </row>
    <row r="44" spans="1:10" ht="54" customHeight="1" x14ac:dyDescent="0.15">
      <c r="A44" s="213"/>
      <c r="B44" s="25" t="s">
        <v>52</v>
      </c>
      <c r="C44" s="199" t="s">
        <v>51</v>
      </c>
      <c r="D44" s="235"/>
      <c r="E44" s="235"/>
      <c r="F44" s="200"/>
      <c r="G44" s="201" t="s">
        <v>53</v>
      </c>
      <c r="H44" s="202"/>
      <c r="I44" s="202"/>
      <c r="J44" s="203"/>
    </row>
    <row r="45" spans="1:10" ht="69.75" customHeight="1" x14ac:dyDescent="0.15">
      <c r="A45" s="213"/>
      <c r="B45" s="25" t="s">
        <v>54</v>
      </c>
      <c r="C45" s="217" t="s">
        <v>123</v>
      </c>
      <c r="D45" s="234"/>
      <c r="E45" s="234"/>
      <c r="F45" s="218"/>
      <c r="G45" s="201" t="s">
        <v>55</v>
      </c>
      <c r="H45" s="202"/>
      <c r="I45" s="202"/>
      <c r="J45" s="203"/>
    </row>
    <row r="46" spans="1:10" ht="57.75" customHeight="1" thickBot="1" x14ac:dyDescent="0.2">
      <c r="A46" s="214"/>
      <c r="B46" s="26" t="s">
        <v>56</v>
      </c>
      <c r="C46" s="194" t="s">
        <v>58</v>
      </c>
      <c r="D46" s="236"/>
      <c r="E46" s="236"/>
      <c r="F46" s="195"/>
      <c r="G46" s="196" t="s">
        <v>57</v>
      </c>
      <c r="H46" s="197"/>
      <c r="I46" s="197"/>
      <c r="J46" s="198"/>
    </row>
    <row r="47" spans="1:10" ht="18" customHeight="1" x14ac:dyDescent="0.15">
      <c r="A47" s="14"/>
      <c r="F47" s="14"/>
      <c r="G47" s="14"/>
    </row>
    <row r="48" spans="1:10" ht="17.25" x14ac:dyDescent="0.15">
      <c r="A48" s="14"/>
      <c r="F48" s="14"/>
      <c r="G48" s="14"/>
      <c r="H48" s="14"/>
    </row>
    <row r="52" spans="13:13" x14ac:dyDescent="0.15">
      <c r="M52" s="59"/>
    </row>
  </sheetData>
  <mergeCells count="79">
    <mergeCell ref="D29:D30"/>
    <mergeCell ref="E29:E30"/>
    <mergeCell ref="A1:J1"/>
    <mergeCell ref="A2:J2"/>
    <mergeCell ref="A3:J3"/>
    <mergeCell ref="A4:C4"/>
    <mergeCell ref="F4:F5"/>
    <mergeCell ref="G4:G5"/>
    <mergeCell ref="H4:H5"/>
    <mergeCell ref="I4:I5"/>
    <mergeCell ref="J4:J5"/>
    <mergeCell ref="A5:C5"/>
    <mergeCell ref="D4:D5"/>
    <mergeCell ref="E4:E5"/>
    <mergeCell ref="A6:A13"/>
    <mergeCell ref="B9:C9"/>
    <mergeCell ref="B10:C10"/>
    <mergeCell ref="F10:H10"/>
    <mergeCell ref="B11:C11"/>
    <mergeCell ref="B12:C12"/>
    <mergeCell ref="F12:H12"/>
    <mergeCell ref="B13:C13"/>
    <mergeCell ref="B23:C23"/>
    <mergeCell ref="B24:C24"/>
    <mergeCell ref="B25:C25"/>
    <mergeCell ref="B27:C27"/>
    <mergeCell ref="A14:J14"/>
    <mergeCell ref="A15:J15"/>
    <mergeCell ref="A16:C16"/>
    <mergeCell ref="F16:F17"/>
    <mergeCell ref="G16:G17"/>
    <mergeCell ref="H16:H17"/>
    <mergeCell ref="I16:I17"/>
    <mergeCell ref="J16:J17"/>
    <mergeCell ref="A17:C17"/>
    <mergeCell ref="D27:J27"/>
    <mergeCell ref="D16:D17"/>
    <mergeCell ref="E16:E17"/>
    <mergeCell ref="A36:J36"/>
    <mergeCell ref="A28:J28"/>
    <mergeCell ref="A29:C29"/>
    <mergeCell ref="F29:F30"/>
    <mergeCell ref="G29:G30"/>
    <mergeCell ref="H29:H30"/>
    <mergeCell ref="I29:I30"/>
    <mergeCell ref="J29:J30"/>
    <mergeCell ref="A30:C30"/>
    <mergeCell ref="A18:A27"/>
    <mergeCell ref="B18:C18"/>
    <mergeCell ref="B19:C19"/>
    <mergeCell ref="B20:C20"/>
    <mergeCell ref="B21:C21"/>
    <mergeCell ref="B22:C22"/>
    <mergeCell ref="A31:C31"/>
    <mergeCell ref="A32:C32"/>
    <mergeCell ref="A33:C33"/>
    <mergeCell ref="A34:C34"/>
    <mergeCell ref="A35:J35"/>
    <mergeCell ref="C45:F45"/>
    <mergeCell ref="C44:F44"/>
    <mergeCell ref="G44:J44"/>
    <mergeCell ref="G45:J45"/>
    <mergeCell ref="A41:J41"/>
    <mergeCell ref="A42:A46"/>
    <mergeCell ref="C42:F42"/>
    <mergeCell ref="G42:J42"/>
    <mergeCell ref="C46:F46"/>
    <mergeCell ref="G46:J46"/>
    <mergeCell ref="C43:F43"/>
    <mergeCell ref="G43:J43"/>
    <mergeCell ref="C39:F39"/>
    <mergeCell ref="G39:J39"/>
    <mergeCell ref="C40:F40"/>
    <mergeCell ref="G40:J40"/>
    <mergeCell ref="A37:A40"/>
    <mergeCell ref="C37:F37"/>
    <mergeCell ref="G37:J37"/>
    <mergeCell ref="C38:F38"/>
    <mergeCell ref="G38:J38"/>
  </mergeCells>
  <phoneticPr fontId="1"/>
  <pageMargins left="0.74803149606299213" right="0.11811023622047245" top="0.35433070866141736" bottom="0.19685039370078741" header="0.31496062992125984" footer="0.31496062992125984"/>
  <pageSetup paperSize="9" scale="80" orientation="portrait" r:id="rId1"/>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topLeftCell="A52" workbookViewId="0">
      <selection activeCell="E58" sqref="E58:H58"/>
    </sheetView>
  </sheetViews>
  <sheetFormatPr defaultRowHeight="13.5" x14ac:dyDescent="0.15"/>
  <cols>
    <col min="1" max="1" width="7" customWidth="1"/>
    <col min="2" max="2" width="17.25" customWidth="1"/>
    <col min="4" max="8" width="12.25" customWidth="1"/>
  </cols>
  <sheetData>
    <row r="1" spans="1:12" ht="22.5" customHeight="1" x14ac:dyDescent="0.15">
      <c r="A1" s="105" t="s">
        <v>99</v>
      </c>
      <c r="B1" s="105"/>
      <c r="C1" s="105"/>
      <c r="D1" s="105"/>
      <c r="E1" s="105"/>
      <c r="F1" s="105"/>
      <c r="G1" s="105"/>
      <c r="H1" s="105"/>
    </row>
    <row r="2" spans="1:12" ht="22.5" customHeight="1" x14ac:dyDescent="0.15">
      <c r="A2" s="106" t="s">
        <v>104</v>
      </c>
      <c r="B2" s="106"/>
      <c r="C2" s="106"/>
      <c r="D2" s="106"/>
      <c r="E2" s="106"/>
      <c r="F2" s="106"/>
      <c r="G2" s="106"/>
      <c r="H2" s="106"/>
    </row>
    <row r="3" spans="1:12" ht="21" customHeight="1" thickBot="1" x14ac:dyDescent="0.2">
      <c r="A3" s="107" t="s">
        <v>21</v>
      </c>
      <c r="B3" s="107"/>
      <c r="C3" s="107"/>
      <c r="D3" s="107"/>
      <c r="E3" s="107"/>
      <c r="F3" s="107"/>
      <c r="G3" s="107"/>
      <c r="H3" s="107"/>
    </row>
    <row r="4" spans="1:12" ht="18.75" x14ac:dyDescent="0.15">
      <c r="A4" s="108" t="s">
        <v>13</v>
      </c>
      <c r="B4" s="109"/>
      <c r="C4" s="156"/>
      <c r="D4" s="254" t="s">
        <v>3</v>
      </c>
      <c r="E4" s="254" t="s">
        <v>4</v>
      </c>
      <c r="F4" s="254" t="s">
        <v>5</v>
      </c>
      <c r="G4" s="255" t="s">
        <v>6</v>
      </c>
      <c r="H4" s="257" t="s">
        <v>7</v>
      </c>
      <c r="I4" s="61"/>
      <c r="J4" s="1"/>
    </row>
    <row r="5" spans="1:12" ht="18.75" x14ac:dyDescent="0.15">
      <c r="A5" s="161" t="s">
        <v>14</v>
      </c>
      <c r="B5" s="162"/>
      <c r="C5" s="163"/>
      <c r="D5" s="158"/>
      <c r="E5" s="158"/>
      <c r="F5" s="158"/>
      <c r="G5" s="256"/>
      <c r="H5" s="160"/>
      <c r="I5" s="61"/>
      <c r="J5" s="1"/>
    </row>
    <row r="6" spans="1:12" ht="42.75" customHeight="1" x14ac:dyDescent="0.15">
      <c r="A6" s="258" t="s">
        <v>15</v>
      </c>
      <c r="B6" s="49" t="s">
        <v>1</v>
      </c>
      <c r="C6" s="16" t="s">
        <v>10</v>
      </c>
      <c r="D6" s="57">
        <v>730</v>
      </c>
      <c r="E6" s="57">
        <v>795</v>
      </c>
      <c r="F6" s="57">
        <v>866</v>
      </c>
      <c r="G6" s="57">
        <v>931</v>
      </c>
      <c r="H6" s="58">
        <v>995</v>
      </c>
      <c r="I6" s="61"/>
      <c r="J6" s="1"/>
      <c r="L6" s="52"/>
    </row>
    <row r="7" spans="1:12" ht="42.75" customHeight="1" x14ac:dyDescent="0.15">
      <c r="A7" s="180"/>
      <c r="B7" s="49" t="s">
        <v>2</v>
      </c>
      <c r="C7" s="16" t="s">
        <v>10</v>
      </c>
      <c r="D7" s="4">
        <v>14</v>
      </c>
      <c r="E7" s="4">
        <v>14</v>
      </c>
      <c r="F7" s="4">
        <v>14</v>
      </c>
      <c r="G7" s="4">
        <v>14</v>
      </c>
      <c r="H7" s="8">
        <v>14</v>
      </c>
      <c r="I7" s="61"/>
      <c r="J7" s="1"/>
    </row>
    <row r="8" spans="1:12" ht="42.75" customHeight="1" x14ac:dyDescent="0.15">
      <c r="A8" s="180"/>
      <c r="B8" s="49" t="s">
        <v>127</v>
      </c>
      <c r="C8" s="16" t="s">
        <v>10</v>
      </c>
      <c r="D8" s="4">
        <v>46</v>
      </c>
      <c r="E8" s="4">
        <v>46</v>
      </c>
      <c r="F8" s="4">
        <v>46</v>
      </c>
      <c r="G8" s="4">
        <v>46</v>
      </c>
      <c r="H8" s="8">
        <v>46</v>
      </c>
      <c r="I8" s="61"/>
      <c r="J8" s="1"/>
    </row>
    <row r="9" spans="1:12" ht="42.75" customHeight="1" x14ac:dyDescent="0.15">
      <c r="A9" s="180"/>
      <c r="B9" s="50" t="s">
        <v>84</v>
      </c>
      <c r="C9" s="16" t="s">
        <v>9</v>
      </c>
      <c r="D9" s="4">
        <v>6</v>
      </c>
      <c r="E9" s="4">
        <v>6</v>
      </c>
      <c r="F9" s="4">
        <v>6</v>
      </c>
      <c r="G9" s="4">
        <v>6</v>
      </c>
      <c r="H9" s="8">
        <v>6</v>
      </c>
      <c r="I9" s="1"/>
      <c r="J9" s="1"/>
    </row>
    <row r="10" spans="1:12" ht="66" customHeight="1" x14ac:dyDescent="0.15">
      <c r="A10" s="180"/>
      <c r="B10" s="51" t="s">
        <v>0</v>
      </c>
      <c r="C10" s="48" t="s">
        <v>9</v>
      </c>
      <c r="D10" s="5">
        <v>5</v>
      </c>
      <c r="E10" s="5">
        <v>5</v>
      </c>
      <c r="F10" s="5">
        <v>5</v>
      </c>
      <c r="G10" s="5">
        <v>5</v>
      </c>
      <c r="H10" s="9">
        <v>5</v>
      </c>
      <c r="I10" s="61"/>
      <c r="J10" s="1"/>
    </row>
    <row r="11" spans="1:12" ht="26.25" customHeight="1" x14ac:dyDescent="0.15">
      <c r="A11" s="180"/>
      <c r="B11" s="259" t="s">
        <v>11</v>
      </c>
      <c r="C11" s="259"/>
      <c r="D11" s="4">
        <f>SUM(D6:D10)</f>
        <v>801</v>
      </c>
      <c r="E11" s="4">
        <f t="shared" ref="E11:H11" si="0">SUM(E6:E10)</f>
        <v>866</v>
      </c>
      <c r="F11" s="4">
        <f t="shared" si="0"/>
        <v>937</v>
      </c>
      <c r="G11" s="4">
        <f t="shared" si="0"/>
        <v>1002</v>
      </c>
      <c r="H11" s="8">
        <f t="shared" si="0"/>
        <v>1066</v>
      </c>
      <c r="I11" s="1"/>
      <c r="J11" s="1"/>
    </row>
    <row r="12" spans="1:12" ht="26.25" customHeight="1" x14ac:dyDescent="0.15">
      <c r="A12" s="180"/>
      <c r="B12" s="259" t="s">
        <v>16</v>
      </c>
      <c r="C12" s="259"/>
      <c r="D12" s="4">
        <f>(D11*30)</f>
        <v>24030</v>
      </c>
      <c r="E12" s="4">
        <f>(E11*30)</f>
        <v>25980</v>
      </c>
      <c r="F12" s="4">
        <f>(F11*30)</f>
        <v>28110</v>
      </c>
      <c r="G12" s="4">
        <f>(G11*30)</f>
        <v>30060</v>
      </c>
      <c r="H12" s="8">
        <f>(H11*30)</f>
        <v>31980</v>
      </c>
    </row>
    <row r="13" spans="1:12" ht="26.25" customHeight="1" x14ac:dyDescent="0.15">
      <c r="A13" s="180"/>
      <c r="B13" s="260" t="s">
        <v>12</v>
      </c>
      <c r="C13" s="261"/>
      <c r="D13" s="262" t="s">
        <v>20</v>
      </c>
      <c r="E13" s="263"/>
      <c r="F13" s="263"/>
      <c r="G13" s="56">
        <v>8.3000000000000004E-2</v>
      </c>
      <c r="H13" s="62"/>
      <c r="J13">
        <v>1.083</v>
      </c>
    </row>
    <row r="14" spans="1:12" ht="26.25" customHeight="1" x14ac:dyDescent="0.15">
      <c r="A14" s="180"/>
      <c r="B14" s="259" t="s">
        <v>82</v>
      </c>
      <c r="C14" s="259"/>
      <c r="D14" s="55">
        <f>ROUNDDOWN(D12*J14,0)</f>
        <v>1994</v>
      </c>
      <c r="E14" s="55">
        <f>ROUNDDOWN(E12*J14,0)</f>
        <v>2156</v>
      </c>
      <c r="F14" s="55">
        <f>ROUNDDOWN(F12*J14,0)</f>
        <v>2333</v>
      </c>
      <c r="G14" s="55">
        <f>ROUNDDOWN(G12*J14,0)</f>
        <v>2494</v>
      </c>
      <c r="H14" s="63">
        <f>ROUNDDOWN(H12*J14,0)</f>
        <v>2654</v>
      </c>
      <c r="J14">
        <v>8.3000000000000004E-2</v>
      </c>
    </row>
    <row r="15" spans="1:12" ht="26.25" customHeight="1" x14ac:dyDescent="0.15">
      <c r="A15" s="180"/>
      <c r="B15" s="260" t="s">
        <v>17</v>
      </c>
      <c r="C15" s="261"/>
      <c r="D15" s="264" t="s">
        <v>19</v>
      </c>
      <c r="E15" s="265"/>
      <c r="F15" s="265"/>
      <c r="G15" s="21">
        <v>10.14</v>
      </c>
      <c r="H15" s="64"/>
    </row>
    <row r="16" spans="1:12" ht="26.25" customHeight="1" thickBot="1" x14ac:dyDescent="0.2">
      <c r="A16" s="181"/>
      <c r="B16" s="266" t="s">
        <v>103</v>
      </c>
      <c r="C16" s="266"/>
      <c r="D16" s="32">
        <v>49774</v>
      </c>
      <c r="E16" s="32">
        <v>54026</v>
      </c>
      <c r="F16" s="32">
        <v>58706</v>
      </c>
      <c r="G16" s="32">
        <v>62988</v>
      </c>
      <c r="H16" s="33">
        <v>67204</v>
      </c>
      <c r="J16">
        <v>1.014</v>
      </c>
    </row>
    <row r="17" spans="1:10" ht="26.25" customHeight="1" x14ac:dyDescent="0.15">
      <c r="A17" s="85"/>
      <c r="B17" s="80"/>
      <c r="C17" s="80"/>
      <c r="D17" s="84"/>
      <c r="E17" s="84"/>
      <c r="F17" s="84"/>
      <c r="G17" s="84"/>
      <c r="H17" s="84"/>
    </row>
    <row r="18" spans="1:10" ht="27" customHeight="1" x14ac:dyDescent="0.15">
      <c r="A18" s="129" t="s">
        <v>22</v>
      </c>
      <c r="B18" s="129"/>
      <c r="C18" s="129"/>
      <c r="D18" s="129"/>
      <c r="E18" s="129"/>
      <c r="F18" s="129"/>
      <c r="G18" s="129"/>
      <c r="H18" s="129"/>
    </row>
    <row r="19" spans="1:10" ht="19.5" thickBot="1" x14ac:dyDescent="0.2">
      <c r="A19" s="241" t="s">
        <v>32</v>
      </c>
      <c r="B19" s="241"/>
      <c r="C19" s="241"/>
      <c r="D19" s="241"/>
      <c r="E19" s="241"/>
      <c r="F19" s="241"/>
      <c r="G19" s="241"/>
      <c r="H19" s="241"/>
    </row>
    <row r="20" spans="1:10" ht="18.75" x14ac:dyDescent="0.15">
      <c r="A20" s="131" t="s">
        <v>13</v>
      </c>
      <c r="B20" s="132"/>
      <c r="C20" s="271"/>
      <c r="D20" s="272" t="s">
        <v>3</v>
      </c>
      <c r="E20" s="272" t="s">
        <v>4</v>
      </c>
      <c r="F20" s="272" t="s">
        <v>5</v>
      </c>
      <c r="G20" s="272" t="s">
        <v>6</v>
      </c>
      <c r="H20" s="274" t="s">
        <v>7</v>
      </c>
    </row>
    <row r="21" spans="1:10" ht="18.75" x14ac:dyDescent="0.15">
      <c r="A21" s="276" t="s">
        <v>23</v>
      </c>
      <c r="B21" s="277"/>
      <c r="C21" s="277"/>
      <c r="D21" s="273"/>
      <c r="E21" s="273"/>
      <c r="F21" s="273"/>
      <c r="G21" s="273"/>
      <c r="H21" s="275"/>
    </row>
    <row r="22" spans="1:10" ht="21.75" customHeight="1" x14ac:dyDescent="0.15">
      <c r="A22" s="280" t="s">
        <v>24</v>
      </c>
      <c r="B22" s="268" t="s">
        <v>76</v>
      </c>
      <c r="C22" s="146"/>
      <c r="D22" s="45">
        <v>300</v>
      </c>
      <c r="E22" s="4">
        <v>300</v>
      </c>
      <c r="F22" s="4">
        <v>300</v>
      </c>
      <c r="G22" s="4">
        <v>300</v>
      </c>
      <c r="H22" s="8">
        <v>300</v>
      </c>
    </row>
    <row r="23" spans="1:10" ht="21.75" customHeight="1" x14ac:dyDescent="0.15">
      <c r="A23" s="281"/>
      <c r="B23" s="267" t="s">
        <v>77</v>
      </c>
      <c r="C23" s="144"/>
      <c r="D23" s="45">
        <v>820</v>
      </c>
      <c r="E23" s="4">
        <v>820</v>
      </c>
      <c r="F23" s="4">
        <v>820</v>
      </c>
      <c r="G23" s="4">
        <v>820</v>
      </c>
      <c r="H23" s="8">
        <v>820</v>
      </c>
    </row>
    <row r="24" spans="1:10" ht="21.75" customHeight="1" x14ac:dyDescent="0.15">
      <c r="A24" s="281"/>
      <c r="B24" s="268" t="s">
        <v>78</v>
      </c>
      <c r="C24" s="146"/>
      <c r="D24" s="45">
        <v>390</v>
      </c>
      <c r="E24" s="4">
        <v>390</v>
      </c>
      <c r="F24" s="4">
        <v>390</v>
      </c>
      <c r="G24" s="4">
        <v>390</v>
      </c>
      <c r="H24" s="8">
        <v>390</v>
      </c>
    </row>
    <row r="25" spans="1:10" ht="21.75" customHeight="1" x14ac:dyDescent="0.15">
      <c r="A25" s="281"/>
      <c r="B25" s="267" t="s">
        <v>77</v>
      </c>
      <c r="C25" s="144"/>
      <c r="D25" s="45">
        <v>820</v>
      </c>
      <c r="E25" s="4">
        <v>820</v>
      </c>
      <c r="F25" s="4">
        <v>820</v>
      </c>
      <c r="G25" s="4">
        <v>820</v>
      </c>
      <c r="H25" s="8">
        <v>820</v>
      </c>
    </row>
    <row r="26" spans="1:10" ht="21.75" customHeight="1" x14ac:dyDescent="0.15">
      <c r="A26" s="281"/>
      <c r="B26" s="268" t="s">
        <v>79</v>
      </c>
      <c r="C26" s="146"/>
      <c r="D26" s="45">
        <v>650</v>
      </c>
      <c r="E26" s="4">
        <v>650</v>
      </c>
      <c r="F26" s="4">
        <v>650</v>
      </c>
      <c r="G26" s="4">
        <v>650</v>
      </c>
      <c r="H26" s="8">
        <v>650</v>
      </c>
    </row>
    <row r="27" spans="1:10" ht="21.75" customHeight="1" x14ac:dyDescent="0.15">
      <c r="A27" s="281"/>
      <c r="B27" s="267" t="s">
        <v>77</v>
      </c>
      <c r="C27" s="144"/>
      <c r="D27" s="45">
        <v>1310</v>
      </c>
      <c r="E27" s="4">
        <v>1310</v>
      </c>
      <c r="F27" s="4">
        <v>1310</v>
      </c>
      <c r="G27" s="4">
        <v>1310</v>
      </c>
      <c r="H27" s="8">
        <v>1310</v>
      </c>
    </row>
    <row r="28" spans="1:10" ht="21.75" customHeight="1" x14ac:dyDescent="0.15">
      <c r="A28" s="281"/>
      <c r="B28" s="268" t="s">
        <v>80</v>
      </c>
      <c r="C28" s="146"/>
      <c r="D28" s="45">
        <v>1380</v>
      </c>
      <c r="E28" s="4">
        <v>1380</v>
      </c>
      <c r="F28" s="4">
        <v>1380</v>
      </c>
      <c r="G28" s="4">
        <v>1380</v>
      </c>
      <c r="H28" s="8">
        <v>1380</v>
      </c>
    </row>
    <row r="29" spans="1:10" ht="21.75" customHeight="1" x14ac:dyDescent="0.15">
      <c r="A29" s="281"/>
      <c r="B29" s="267" t="s">
        <v>77</v>
      </c>
      <c r="C29" s="144"/>
      <c r="D29" s="45">
        <v>1970</v>
      </c>
      <c r="E29" s="4">
        <v>1970</v>
      </c>
      <c r="F29" s="4">
        <v>1970</v>
      </c>
      <c r="G29" s="4">
        <v>1970</v>
      </c>
      <c r="H29" s="8">
        <v>1970</v>
      </c>
    </row>
    <row r="30" spans="1:10" ht="19.5" thickBot="1" x14ac:dyDescent="0.2">
      <c r="A30" s="282"/>
      <c r="B30" s="269" t="s">
        <v>83</v>
      </c>
      <c r="C30" s="270"/>
      <c r="D30" s="278" t="s">
        <v>97</v>
      </c>
      <c r="E30" s="278"/>
      <c r="F30" s="278"/>
      <c r="G30" s="278"/>
      <c r="H30" s="279"/>
      <c r="J30">
        <v>3000</v>
      </c>
    </row>
    <row r="31" spans="1:10" ht="26.25" customHeight="1" thickBot="1" x14ac:dyDescent="0.2">
      <c r="A31" s="107" t="s">
        <v>25</v>
      </c>
      <c r="B31" s="107"/>
      <c r="C31" s="107"/>
      <c r="D31" s="107"/>
      <c r="E31" s="107"/>
      <c r="F31" s="107"/>
      <c r="G31" s="107"/>
      <c r="H31" s="107"/>
    </row>
    <row r="32" spans="1:10" ht="18.75" x14ac:dyDescent="0.15">
      <c r="A32" s="108" t="s">
        <v>27</v>
      </c>
      <c r="B32" s="109"/>
      <c r="C32" s="156"/>
      <c r="D32" s="254" t="s">
        <v>3</v>
      </c>
      <c r="E32" s="254" t="s">
        <v>4</v>
      </c>
      <c r="F32" s="254" t="s">
        <v>5</v>
      </c>
      <c r="G32" s="254" t="s">
        <v>6</v>
      </c>
      <c r="H32" s="257" t="s">
        <v>7</v>
      </c>
    </row>
    <row r="33" spans="1:11" ht="18.75" x14ac:dyDescent="0.15">
      <c r="A33" s="161" t="s">
        <v>26</v>
      </c>
      <c r="B33" s="162"/>
      <c r="C33" s="163"/>
      <c r="D33" s="158"/>
      <c r="E33" s="158"/>
      <c r="F33" s="158"/>
      <c r="G33" s="158"/>
      <c r="H33" s="160"/>
    </row>
    <row r="34" spans="1:11" ht="18.75" x14ac:dyDescent="0.15">
      <c r="A34" s="164" t="s">
        <v>28</v>
      </c>
      <c r="B34" s="165"/>
      <c r="C34" s="166"/>
      <c r="D34" s="4">
        <f>ROUNDDOWN((D22+D23)*30,0)+D16+J30</f>
        <v>86374</v>
      </c>
      <c r="E34" s="4">
        <f>ROUNDDOWN((E22+E23)*30,0)+E16+J30</f>
        <v>90626</v>
      </c>
      <c r="F34" s="4">
        <f>ROUNDDOWN((F22+F23)*30,0)+F16+J30</f>
        <v>95306</v>
      </c>
      <c r="G34" s="4">
        <f>ROUNDDOWN((G22+G23)*30,0)+G16+J30</f>
        <v>99588</v>
      </c>
      <c r="H34" s="8">
        <f>ROUNDDOWN((H22+H23)*30,0)+H16+J30</f>
        <v>103804</v>
      </c>
      <c r="I34" s="59"/>
    </row>
    <row r="35" spans="1:11" ht="18.75" x14ac:dyDescent="0.15">
      <c r="A35" s="164" t="s">
        <v>29</v>
      </c>
      <c r="B35" s="165"/>
      <c r="C35" s="166"/>
      <c r="D35" s="4">
        <f>ROUNDDOWN((D25+D24)*30,0)+D16+J30</f>
        <v>89074</v>
      </c>
      <c r="E35" s="4">
        <f>ROUNDDOWN((E25+E24)*30,0)+E16+J30</f>
        <v>93326</v>
      </c>
      <c r="F35" s="4">
        <f>ROUNDDOWN((F25+F24)*30,0)+F16+J30</f>
        <v>98006</v>
      </c>
      <c r="G35" s="4">
        <f>ROUNDDOWN((G25+G24)*30,0)+G16+J30</f>
        <v>102288</v>
      </c>
      <c r="H35" s="8">
        <f>ROUNDDOWN((H25+H24)*30,0)+H16+J30</f>
        <v>106504</v>
      </c>
    </row>
    <row r="36" spans="1:11" ht="18.75" x14ac:dyDescent="0.15">
      <c r="A36" s="164" t="s">
        <v>30</v>
      </c>
      <c r="B36" s="165"/>
      <c r="C36" s="166"/>
      <c r="D36" s="4">
        <f>ROUNDDOWN((D26+D27)*30,0)+D16+J30</f>
        <v>111574</v>
      </c>
      <c r="E36" s="4">
        <f>ROUNDDOWN((E26+E27)*30,0)+E16+J30</f>
        <v>115826</v>
      </c>
      <c r="F36" s="4">
        <f>ROUNDDOWN((F26+F27)*30,0)+F16+J30</f>
        <v>120506</v>
      </c>
      <c r="G36" s="4">
        <f>ROUNDDOWN((G26+G27)*30,0)+G16+J30</f>
        <v>124788</v>
      </c>
      <c r="H36" s="8">
        <f>ROUNDDOWN((H26+H27)*30,0)+H16+J30</f>
        <v>129004</v>
      </c>
    </row>
    <row r="37" spans="1:11" ht="19.5" thickBot="1" x14ac:dyDescent="0.2">
      <c r="A37" s="167" t="s">
        <v>31</v>
      </c>
      <c r="B37" s="168"/>
      <c r="C37" s="169"/>
      <c r="D37" s="32">
        <f>ROUNDDOWN((D28+D29)*30,0)+D16+J30</f>
        <v>153274</v>
      </c>
      <c r="E37" s="32">
        <f>ROUNDDOWN((E28+E29)*30,0)+E16+J30</f>
        <v>157526</v>
      </c>
      <c r="F37" s="32">
        <f>ROUNDDOWN((F28+F29)*30,0)+F16+J30</f>
        <v>162206</v>
      </c>
      <c r="G37" s="32">
        <f>ROUNDDOWN((G28+G29)*30,0)+G16+J30</f>
        <v>166488</v>
      </c>
      <c r="H37" s="33">
        <f>ROUNDDOWN((H28+H29)*30,0)+H16+J30</f>
        <v>170704</v>
      </c>
    </row>
    <row r="39" spans="1:11" ht="22.5" customHeight="1" x14ac:dyDescent="0.15">
      <c r="A39" s="170" t="s">
        <v>69</v>
      </c>
      <c r="B39" s="170"/>
      <c r="C39" s="170"/>
      <c r="D39" s="170"/>
      <c r="E39" s="170"/>
      <c r="F39" s="170"/>
      <c r="G39" s="170"/>
      <c r="H39" s="170"/>
    </row>
    <row r="40" spans="1:11" ht="22.5" customHeight="1" thickBot="1" x14ac:dyDescent="0.2">
      <c r="A40" s="155" t="s">
        <v>92</v>
      </c>
      <c r="B40" s="155"/>
      <c r="C40" s="155"/>
      <c r="D40" s="155"/>
      <c r="E40" s="155"/>
      <c r="F40" s="155"/>
      <c r="G40" s="155"/>
      <c r="H40" s="155"/>
    </row>
    <row r="41" spans="1:11" ht="34.5" customHeight="1" x14ac:dyDescent="0.15">
      <c r="A41" s="179" t="s">
        <v>15</v>
      </c>
      <c r="B41" s="86" t="s">
        <v>33</v>
      </c>
      <c r="C41" s="283" t="s">
        <v>68</v>
      </c>
      <c r="D41" s="284"/>
      <c r="E41" s="283" t="s">
        <v>67</v>
      </c>
      <c r="F41" s="285"/>
      <c r="G41" s="285"/>
      <c r="H41" s="286"/>
    </row>
    <row r="42" spans="1:11" ht="52.5" customHeight="1" x14ac:dyDescent="0.15">
      <c r="A42" s="180"/>
      <c r="B42" s="87" t="s">
        <v>34</v>
      </c>
      <c r="C42" s="171" t="s">
        <v>75</v>
      </c>
      <c r="D42" s="172"/>
      <c r="E42" s="176" t="s">
        <v>35</v>
      </c>
      <c r="F42" s="177"/>
      <c r="G42" s="177"/>
      <c r="H42" s="178"/>
    </row>
    <row r="43" spans="1:11" ht="46.5" customHeight="1" x14ac:dyDescent="0.15">
      <c r="A43" s="180"/>
      <c r="B43" s="87" t="s">
        <v>36</v>
      </c>
      <c r="C43" s="171" t="s">
        <v>60</v>
      </c>
      <c r="D43" s="172"/>
      <c r="E43" s="176" t="s">
        <v>37</v>
      </c>
      <c r="F43" s="177"/>
      <c r="G43" s="177"/>
      <c r="H43" s="178"/>
    </row>
    <row r="44" spans="1:11" ht="50.25" customHeight="1" x14ac:dyDescent="0.15">
      <c r="A44" s="180"/>
      <c r="B44" s="87" t="s">
        <v>128</v>
      </c>
      <c r="C44" s="171" t="s">
        <v>129</v>
      </c>
      <c r="D44" s="172"/>
      <c r="E44" s="176" t="s">
        <v>133</v>
      </c>
      <c r="F44" s="177"/>
      <c r="G44" s="177"/>
      <c r="H44" s="178"/>
    </row>
    <row r="45" spans="1:11" ht="44.25" customHeight="1" x14ac:dyDescent="0.15">
      <c r="A45" s="180"/>
      <c r="B45" s="87" t="s">
        <v>38</v>
      </c>
      <c r="C45" s="171" t="s">
        <v>110</v>
      </c>
      <c r="D45" s="172"/>
      <c r="E45" s="176" t="s">
        <v>39</v>
      </c>
      <c r="F45" s="177"/>
      <c r="G45" s="177"/>
      <c r="H45" s="178"/>
      <c r="K45" s="59"/>
    </row>
    <row r="46" spans="1:11" ht="48.75" customHeight="1" x14ac:dyDescent="0.15">
      <c r="A46" s="180"/>
      <c r="B46" s="87" t="s">
        <v>105</v>
      </c>
      <c r="C46" s="171" t="s">
        <v>61</v>
      </c>
      <c r="D46" s="172"/>
      <c r="E46" s="176" t="s">
        <v>130</v>
      </c>
      <c r="F46" s="177"/>
      <c r="G46" s="177"/>
      <c r="H46" s="178"/>
    </row>
    <row r="47" spans="1:11" ht="77.25" customHeight="1" x14ac:dyDescent="0.15">
      <c r="A47" s="180"/>
      <c r="B47" s="87" t="s">
        <v>40</v>
      </c>
      <c r="C47" s="171" t="s">
        <v>62</v>
      </c>
      <c r="D47" s="172"/>
      <c r="E47" s="176" t="s">
        <v>63</v>
      </c>
      <c r="F47" s="177"/>
      <c r="G47" s="177"/>
      <c r="H47" s="178"/>
    </row>
    <row r="48" spans="1:11" ht="72.75" customHeight="1" x14ac:dyDescent="0.15">
      <c r="A48" s="180"/>
      <c r="B48" s="87" t="s">
        <v>41</v>
      </c>
      <c r="C48" s="171" t="s">
        <v>62</v>
      </c>
      <c r="D48" s="172"/>
      <c r="E48" s="176" t="s">
        <v>64</v>
      </c>
      <c r="F48" s="177"/>
      <c r="G48" s="177"/>
      <c r="H48" s="178"/>
    </row>
    <row r="49" spans="1:11" ht="87.75" customHeight="1" x14ac:dyDescent="0.15">
      <c r="A49" s="180"/>
      <c r="B49" s="87" t="s">
        <v>42</v>
      </c>
      <c r="C49" s="171" t="s">
        <v>65</v>
      </c>
      <c r="D49" s="172"/>
      <c r="E49" s="176" t="s">
        <v>43</v>
      </c>
      <c r="F49" s="177"/>
      <c r="G49" s="177"/>
      <c r="H49" s="178"/>
    </row>
    <row r="50" spans="1:11" ht="27" customHeight="1" x14ac:dyDescent="0.15">
      <c r="A50" s="180"/>
      <c r="B50" s="191" t="s">
        <v>44</v>
      </c>
      <c r="C50" s="171" t="s">
        <v>101</v>
      </c>
      <c r="D50" s="172"/>
      <c r="E50" s="173" t="s">
        <v>45</v>
      </c>
      <c r="F50" s="174"/>
      <c r="G50" s="174"/>
      <c r="H50" s="175"/>
    </row>
    <row r="51" spans="1:11" ht="30.75" customHeight="1" x14ac:dyDescent="0.15">
      <c r="A51" s="180"/>
      <c r="B51" s="192"/>
      <c r="C51" s="171" t="s">
        <v>66</v>
      </c>
      <c r="D51" s="172"/>
      <c r="E51" s="173" t="s">
        <v>46</v>
      </c>
      <c r="F51" s="174"/>
      <c r="G51" s="174"/>
      <c r="H51" s="175"/>
    </row>
    <row r="52" spans="1:11" ht="32.25" customHeight="1" thickBot="1" x14ac:dyDescent="0.2">
      <c r="A52" s="181"/>
      <c r="B52" s="193"/>
      <c r="C52" s="204" t="s">
        <v>70</v>
      </c>
      <c r="D52" s="205"/>
      <c r="E52" s="206" t="s">
        <v>47</v>
      </c>
      <c r="F52" s="207"/>
      <c r="G52" s="207"/>
      <c r="H52" s="208"/>
    </row>
    <row r="53" spans="1:11" ht="40.5" customHeight="1" x14ac:dyDescent="0.15">
      <c r="A53" s="88"/>
      <c r="B53" s="89"/>
      <c r="C53" s="90"/>
      <c r="D53" s="90"/>
      <c r="E53" s="89"/>
      <c r="F53" s="89"/>
      <c r="G53" s="89"/>
      <c r="H53" s="89"/>
    </row>
    <row r="54" spans="1:11" ht="30" customHeight="1" thickBot="1" x14ac:dyDescent="0.2">
      <c r="A54" s="287" t="s">
        <v>71</v>
      </c>
      <c r="B54" s="287"/>
      <c r="C54" s="287"/>
      <c r="D54" s="287"/>
      <c r="E54" s="287"/>
      <c r="F54" s="287"/>
      <c r="G54" s="287"/>
      <c r="H54" s="287"/>
      <c r="I54" s="59"/>
    </row>
    <row r="55" spans="1:11" ht="17.25" x14ac:dyDescent="0.15">
      <c r="A55" s="213" t="s">
        <v>24</v>
      </c>
      <c r="B55" s="60" t="s">
        <v>72</v>
      </c>
      <c r="C55" s="288" t="s">
        <v>73</v>
      </c>
      <c r="D55" s="289"/>
      <c r="E55" s="288" t="s">
        <v>74</v>
      </c>
      <c r="F55" s="290"/>
      <c r="G55" s="290"/>
      <c r="H55" s="291"/>
    </row>
    <row r="56" spans="1:11" ht="63.75" customHeight="1" x14ac:dyDescent="0.15">
      <c r="A56" s="213"/>
      <c r="B56" s="24" t="s">
        <v>48</v>
      </c>
      <c r="C56" s="224" t="s">
        <v>98</v>
      </c>
      <c r="D56" s="225"/>
      <c r="E56" s="201" t="s">
        <v>93</v>
      </c>
      <c r="F56" s="202"/>
      <c r="G56" s="202"/>
      <c r="H56" s="203"/>
    </row>
    <row r="57" spans="1:11" ht="71.25" customHeight="1" x14ac:dyDescent="0.15">
      <c r="A57" s="213"/>
      <c r="B57" s="24" t="s">
        <v>49</v>
      </c>
      <c r="C57" s="201" t="s">
        <v>94</v>
      </c>
      <c r="D57" s="292"/>
      <c r="E57" s="201" t="s">
        <v>90</v>
      </c>
      <c r="F57" s="202"/>
      <c r="G57" s="202"/>
      <c r="H57" s="203"/>
      <c r="K57" s="59"/>
    </row>
    <row r="58" spans="1:11" ht="71.25" customHeight="1" x14ac:dyDescent="0.15">
      <c r="A58" s="213"/>
      <c r="B58" s="24" t="s">
        <v>142</v>
      </c>
      <c r="C58" s="224" t="s">
        <v>143</v>
      </c>
      <c r="D58" s="225"/>
      <c r="E58" s="201" t="s">
        <v>145</v>
      </c>
      <c r="F58" s="202"/>
      <c r="G58" s="202"/>
      <c r="H58" s="203"/>
      <c r="K58" s="59"/>
    </row>
    <row r="59" spans="1:11" ht="47.25" customHeight="1" x14ac:dyDescent="0.15">
      <c r="A59" s="213"/>
      <c r="B59" s="24" t="s">
        <v>50</v>
      </c>
      <c r="C59" s="199" t="s">
        <v>51</v>
      </c>
      <c r="D59" s="200"/>
      <c r="E59" s="201" t="s">
        <v>95</v>
      </c>
      <c r="F59" s="202"/>
      <c r="G59" s="202"/>
      <c r="H59" s="203"/>
    </row>
    <row r="60" spans="1:11" ht="55.5" customHeight="1" x14ac:dyDescent="0.15">
      <c r="A60" s="213"/>
      <c r="B60" s="25" t="s">
        <v>52</v>
      </c>
      <c r="C60" s="199" t="s">
        <v>51</v>
      </c>
      <c r="D60" s="200"/>
      <c r="E60" s="201" t="s">
        <v>53</v>
      </c>
      <c r="F60" s="202"/>
      <c r="G60" s="202"/>
      <c r="H60" s="203"/>
    </row>
    <row r="61" spans="1:11" ht="49.5" customHeight="1" x14ac:dyDescent="0.15">
      <c r="A61" s="213"/>
      <c r="B61" s="25" t="s">
        <v>54</v>
      </c>
      <c r="C61" s="209" t="s">
        <v>108</v>
      </c>
      <c r="D61" s="210"/>
      <c r="E61" s="201" t="s">
        <v>55</v>
      </c>
      <c r="F61" s="202"/>
      <c r="G61" s="202"/>
      <c r="H61" s="203"/>
    </row>
    <row r="62" spans="1:11" ht="50.25" customHeight="1" x14ac:dyDescent="0.15">
      <c r="A62" s="213"/>
      <c r="B62" s="25" t="s">
        <v>56</v>
      </c>
      <c r="C62" s="199" t="s">
        <v>58</v>
      </c>
      <c r="D62" s="200"/>
      <c r="E62" s="201" t="s">
        <v>57</v>
      </c>
      <c r="F62" s="202"/>
      <c r="G62" s="202"/>
      <c r="H62" s="203"/>
    </row>
    <row r="63" spans="1:11" ht="76.5" customHeight="1" thickBot="1" x14ac:dyDescent="0.2">
      <c r="A63" s="214"/>
      <c r="B63" s="26" t="s">
        <v>59</v>
      </c>
      <c r="C63" s="194" t="s">
        <v>58</v>
      </c>
      <c r="D63" s="195"/>
      <c r="E63" s="196" t="s">
        <v>96</v>
      </c>
      <c r="F63" s="197"/>
      <c r="G63" s="197"/>
      <c r="H63" s="198"/>
    </row>
  </sheetData>
  <mergeCells count="99">
    <mergeCell ref="C62:D62"/>
    <mergeCell ref="E62:H62"/>
    <mergeCell ref="A54:H54"/>
    <mergeCell ref="A55:A63"/>
    <mergeCell ref="C55:D55"/>
    <mergeCell ref="E55:H55"/>
    <mergeCell ref="C56:D56"/>
    <mergeCell ref="E56:H56"/>
    <mergeCell ref="C57:D57"/>
    <mergeCell ref="E57:H57"/>
    <mergeCell ref="C59:D59"/>
    <mergeCell ref="E59:H59"/>
    <mergeCell ref="C63:D63"/>
    <mergeCell ref="E63:H63"/>
    <mergeCell ref="C60:D60"/>
    <mergeCell ref="E60:H60"/>
    <mergeCell ref="C61:D61"/>
    <mergeCell ref="E61:H61"/>
    <mergeCell ref="E48:H48"/>
    <mergeCell ref="B50:B52"/>
    <mergeCell ref="C50:D50"/>
    <mergeCell ref="E50:H50"/>
    <mergeCell ref="C51:D51"/>
    <mergeCell ref="E51:H51"/>
    <mergeCell ref="C52:D52"/>
    <mergeCell ref="E52:H52"/>
    <mergeCell ref="C49:D49"/>
    <mergeCell ref="E49:H49"/>
    <mergeCell ref="C58:D58"/>
    <mergeCell ref="E58:H58"/>
    <mergeCell ref="A41:A52"/>
    <mergeCell ref="C41:D41"/>
    <mergeCell ref="E41:H41"/>
    <mergeCell ref="C42:D42"/>
    <mergeCell ref="E42:H42"/>
    <mergeCell ref="C43:D43"/>
    <mergeCell ref="E43:H43"/>
    <mergeCell ref="C45:D45"/>
    <mergeCell ref="E45:H45"/>
    <mergeCell ref="C46:D46"/>
    <mergeCell ref="E46:H46"/>
    <mergeCell ref="C47:D47"/>
    <mergeCell ref="E47:H47"/>
    <mergeCell ref="C48:D48"/>
    <mergeCell ref="C44:D44"/>
    <mergeCell ref="E44:H44"/>
    <mergeCell ref="A34:C34"/>
    <mergeCell ref="A35:C35"/>
    <mergeCell ref="A36:C36"/>
    <mergeCell ref="A37:C37"/>
    <mergeCell ref="A39:H39"/>
    <mergeCell ref="A40:H40"/>
    <mergeCell ref="D30:H30"/>
    <mergeCell ref="A31:H31"/>
    <mergeCell ref="A32:C32"/>
    <mergeCell ref="D32:D33"/>
    <mergeCell ref="E32:E33"/>
    <mergeCell ref="F32:F33"/>
    <mergeCell ref="G32:G33"/>
    <mergeCell ref="H32:H33"/>
    <mergeCell ref="A33:C33"/>
    <mergeCell ref="A22:A30"/>
    <mergeCell ref="B22:C22"/>
    <mergeCell ref="B23:C23"/>
    <mergeCell ref="B24:C24"/>
    <mergeCell ref="B25:C25"/>
    <mergeCell ref="B26:C26"/>
    <mergeCell ref="B27:C27"/>
    <mergeCell ref="B28:C28"/>
    <mergeCell ref="B29:C29"/>
    <mergeCell ref="B30:C30"/>
    <mergeCell ref="A18:H18"/>
    <mergeCell ref="A19:H19"/>
    <mergeCell ref="A20:C20"/>
    <mergeCell ref="D20:D21"/>
    <mergeCell ref="E20:E21"/>
    <mergeCell ref="F20:F21"/>
    <mergeCell ref="G20:G21"/>
    <mergeCell ref="H20:H21"/>
    <mergeCell ref="A21:C21"/>
    <mergeCell ref="A6:A16"/>
    <mergeCell ref="B11:C11"/>
    <mergeCell ref="B12:C12"/>
    <mergeCell ref="B13:C13"/>
    <mergeCell ref="D13:F13"/>
    <mergeCell ref="B14:C14"/>
    <mergeCell ref="B15:C15"/>
    <mergeCell ref="D15:F15"/>
    <mergeCell ref="B16:C16"/>
    <mergeCell ref="A1:H1"/>
    <mergeCell ref="A2:H2"/>
    <mergeCell ref="A3:H3"/>
    <mergeCell ref="A4:C4"/>
    <mergeCell ref="D4:D5"/>
    <mergeCell ref="E4:E5"/>
    <mergeCell ref="F4:F5"/>
    <mergeCell ref="G4:G5"/>
    <mergeCell ref="H4:H5"/>
    <mergeCell ref="A5:C5"/>
  </mergeCells>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G44" sqref="G44:J44"/>
    </sheetView>
  </sheetViews>
  <sheetFormatPr defaultRowHeight="13.5" x14ac:dyDescent="0.15"/>
  <cols>
    <col min="2" max="2" width="19" customWidth="1"/>
  </cols>
  <sheetData>
    <row r="1" spans="1:15" ht="18.75" x14ac:dyDescent="0.15">
      <c r="A1" s="105" t="s">
        <v>100</v>
      </c>
      <c r="B1" s="105"/>
      <c r="C1" s="105"/>
      <c r="D1" s="105"/>
      <c r="E1" s="105"/>
      <c r="F1" s="105"/>
      <c r="G1" s="105"/>
      <c r="H1" s="105"/>
      <c r="I1" s="105"/>
      <c r="J1" s="105"/>
    </row>
    <row r="2" spans="1:15" ht="18.75" x14ac:dyDescent="0.15">
      <c r="A2" s="106" t="s">
        <v>106</v>
      </c>
      <c r="B2" s="106"/>
      <c r="C2" s="106"/>
      <c r="D2" s="106"/>
      <c r="E2" s="106"/>
      <c r="F2" s="106"/>
      <c r="G2" s="106"/>
      <c r="H2" s="106"/>
      <c r="I2" s="106"/>
      <c r="J2" s="106"/>
    </row>
    <row r="3" spans="1:15" ht="24" customHeight="1" thickBot="1" x14ac:dyDescent="0.2">
      <c r="A3" s="129" t="s">
        <v>21</v>
      </c>
      <c r="B3" s="129"/>
      <c r="C3" s="129"/>
      <c r="D3" s="129"/>
      <c r="E3" s="129"/>
      <c r="F3" s="129"/>
      <c r="G3" s="129"/>
      <c r="H3" s="129"/>
      <c r="I3" s="129"/>
      <c r="J3" s="129"/>
    </row>
    <row r="4" spans="1:15" ht="18.75" x14ac:dyDescent="0.15">
      <c r="A4" s="324" t="s">
        <v>13</v>
      </c>
      <c r="B4" s="325"/>
      <c r="C4" s="325"/>
      <c r="D4" s="326" t="s">
        <v>87</v>
      </c>
      <c r="E4" s="326" t="s">
        <v>88</v>
      </c>
      <c r="F4" s="328" t="s">
        <v>3</v>
      </c>
      <c r="G4" s="328" t="s">
        <v>4</v>
      </c>
      <c r="H4" s="328" t="s">
        <v>5</v>
      </c>
      <c r="I4" s="328" t="s">
        <v>6</v>
      </c>
      <c r="J4" s="330" t="s">
        <v>7</v>
      </c>
      <c r="K4" s="1"/>
      <c r="L4" s="1"/>
      <c r="M4" s="1"/>
    </row>
    <row r="5" spans="1:15" ht="18.75" x14ac:dyDescent="0.15">
      <c r="A5" s="332" t="s">
        <v>14</v>
      </c>
      <c r="B5" s="333"/>
      <c r="C5" s="333"/>
      <c r="D5" s="327"/>
      <c r="E5" s="327"/>
      <c r="F5" s="329"/>
      <c r="G5" s="329"/>
      <c r="H5" s="329"/>
      <c r="I5" s="329"/>
      <c r="J5" s="331"/>
      <c r="K5" s="1"/>
      <c r="L5" s="1"/>
      <c r="M5" s="1"/>
    </row>
    <row r="6" spans="1:15" ht="25.5" customHeight="1" x14ac:dyDescent="0.15">
      <c r="A6" s="347" t="s">
        <v>15</v>
      </c>
      <c r="B6" s="53" t="s">
        <v>1</v>
      </c>
      <c r="C6" s="54" t="s">
        <v>10</v>
      </c>
      <c r="D6" s="67">
        <v>512</v>
      </c>
      <c r="E6" s="67">
        <v>636</v>
      </c>
      <c r="F6" s="4">
        <v>682</v>
      </c>
      <c r="G6" s="4">
        <v>749</v>
      </c>
      <c r="H6" s="4">
        <v>822</v>
      </c>
      <c r="I6" s="4">
        <v>889</v>
      </c>
      <c r="J6" s="8">
        <v>956</v>
      </c>
      <c r="K6" s="1"/>
      <c r="L6" s="1"/>
      <c r="M6" s="1"/>
      <c r="O6" s="59"/>
    </row>
    <row r="7" spans="1:15" ht="73.5" customHeight="1" x14ac:dyDescent="0.15">
      <c r="A7" s="347"/>
      <c r="B7" s="53" t="s">
        <v>109</v>
      </c>
      <c r="C7" s="54" t="s">
        <v>9</v>
      </c>
      <c r="D7" s="44"/>
      <c r="E7" s="44"/>
      <c r="F7" s="4">
        <v>6</v>
      </c>
      <c r="G7" s="4">
        <v>6</v>
      </c>
      <c r="H7" s="4">
        <v>6</v>
      </c>
      <c r="I7" s="4">
        <v>6</v>
      </c>
      <c r="J7" s="8">
        <v>6</v>
      </c>
      <c r="K7" s="1"/>
      <c r="L7" s="1"/>
      <c r="M7" s="1"/>
    </row>
    <row r="8" spans="1:15" ht="24" customHeight="1" x14ac:dyDescent="0.15">
      <c r="A8" s="347"/>
      <c r="B8" s="53" t="s">
        <v>85</v>
      </c>
      <c r="C8" s="54" t="s">
        <v>86</v>
      </c>
      <c r="D8" s="4">
        <v>184</v>
      </c>
      <c r="E8" s="4">
        <v>184</v>
      </c>
      <c r="F8" s="4">
        <v>184</v>
      </c>
      <c r="G8" s="4">
        <v>184</v>
      </c>
      <c r="H8" s="4">
        <v>184</v>
      </c>
      <c r="I8" s="4">
        <v>184</v>
      </c>
      <c r="J8" s="8">
        <v>184</v>
      </c>
      <c r="K8" s="1"/>
      <c r="L8" s="1"/>
      <c r="M8" s="1"/>
    </row>
    <row r="9" spans="1:15" ht="24" customHeight="1" x14ac:dyDescent="0.15">
      <c r="A9" s="347"/>
      <c r="B9" s="259" t="s">
        <v>11</v>
      </c>
      <c r="C9" s="259"/>
      <c r="D9" s="4">
        <f t="shared" ref="D9:J9" si="0">SUM(D6:D8)</f>
        <v>696</v>
      </c>
      <c r="E9" s="4">
        <f t="shared" si="0"/>
        <v>820</v>
      </c>
      <c r="F9" s="4">
        <f t="shared" si="0"/>
        <v>872</v>
      </c>
      <c r="G9" s="4">
        <f t="shared" si="0"/>
        <v>939</v>
      </c>
      <c r="H9" s="4">
        <f t="shared" si="0"/>
        <v>1012</v>
      </c>
      <c r="I9" s="4">
        <f t="shared" si="0"/>
        <v>1079</v>
      </c>
      <c r="J9" s="8">
        <f t="shared" si="0"/>
        <v>1146</v>
      </c>
      <c r="K9" s="1"/>
      <c r="L9" s="1"/>
      <c r="M9" s="1"/>
    </row>
    <row r="10" spans="1:15" ht="24" customHeight="1" x14ac:dyDescent="0.15">
      <c r="A10" s="347"/>
      <c r="B10" s="337" t="s">
        <v>12</v>
      </c>
      <c r="C10" s="337"/>
      <c r="D10" s="68"/>
      <c r="E10" s="69"/>
      <c r="F10" s="166" t="s">
        <v>91</v>
      </c>
      <c r="G10" s="259"/>
      <c r="H10" s="349"/>
      <c r="I10" s="70">
        <v>8.3000000000000004E-2</v>
      </c>
      <c r="J10" s="62"/>
      <c r="L10">
        <v>1.083</v>
      </c>
    </row>
    <row r="11" spans="1:15" ht="24" customHeight="1" x14ac:dyDescent="0.15">
      <c r="A11" s="347"/>
      <c r="B11" s="259" t="s">
        <v>82</v>
      </c>
      <c r="C11" s="259"/>
      <c r="D11" s="55">
        <f>ROUNDDOWN(D9*L11,0)</f>
        <v>57</v>
      </c>
      <c r="E11" s="55">
        <f>ROUNDDOWN(E9*L11,0)</f>
        <v>68</v>
      </c>
      <c r="F11" s="55">
        <f>ROUNDDOWN(F9*L11,0)</f>
        <v>72</v>
      </c>
      <c r="G11" s="55">
        <f>ROUNDDOWN(G9*L11,0)</f>
        <v>77</v>
      </c>
      <c r="H11" s="55">
        <f>ROUNDDOWN(H9*L11,0)</f>
        <v>83</v>
      </c>
      <c r="I11" s="55">
        <f>ROUNDDOWN(I9*L11,0)</f>
        <v>89</v>
      </c>
      <c r="J11" s="63">
        <f>ROUNDDOWN(J9*L11,0)</f>
        <v>95</v>
      </c>
      <c r="L11">
        <v>8.3000000000000004E-2</v>
      </c>
    </row>
    <row r="12" spans="1:15" ht="24" customHeight="1" x14ac:dyDescent="0.15">
      <c r="A12" s="347"/>
      <c r="B12" s="337" t="s">
        <v>17</v>
      </c>
      <c r="C12" s="337"/>
      <c r="D12" s="68"/>
      <c r="E12" s="69"/>
      <c r="F12" s="350" t="s">
        <v>19</v>
      </c>
      <c r="G12" s="351"/>
      <c r="H12" s="352"/>
      <c r="I12" s="71">
        <v>10.17</v>
      </c>
      <c r="J12" s="64"/>
    </row>
    <row r="13" spans="1:15" ht="24" customHeight="1" thickBot="1" x14ac:dyDescent="0.2">
      <c r="A13" s="348"/>
      <c r="B13" s="266" t="s">
        <v>18</v>
      </c>
      <c r="C13" s="266"/>
      <c r="D13" s="32">
        <v>1524</v>
      </c>
      <c r="E13" s="32">
        <v>1794</v>
      </c>
      <c r="F13" s="32">
        <v>1908</v>
      </c>
      <c r="G13" s="32">
        <v>2054</v>
      </c>
      <c r="H13" s="32">
        <v>2210</v>
      </c>
      <c r="I13" s="32">
        <v>2356</v>
      </c>
      <c r="J13" s="33">
        <v>2502</v>
      </c>
      <c r="L13">
        <v>1.0169999999999999</v>
      </c>
    </row>
    <row r="14" spans="1:15" ht="18.75" x14ac:dyDescent="0.15">
      <c r="A14" s="11"/>
      <c r="B14" s="12"/>
      <c r="C14" s="12"/>
      <c r="D14" s="12"/>
      <c r="E14" s="12"/>
      <c r="F14" s="13" t="e">
        <f>ROUNDDOWN(#REF!*L10,0)</f>
        <v>#REF!</v>
      </c>
      <c r="G14" s="13" t="e">
        <f>ROUNDDOWN(#REF!*L10,0)</f>
        <v>#REF!</v>
      </c>
      <c r="H14" s="13" t="e">
        <f>ROUNDDOWN(#REF!*L10,0)</f>
        <v>#REF!</v>
      </c>
      <c r="I14" s="13" t="e">
        <f>ROUNDDOWN(#REF!*L10,0)</f>
        <v>#REF!</v>
      </c>
      <c r="J14" s="13" t="e">
        <f>ROUNDDOWN(#REF!*L10,0)</f>
        <v>#REF!</v>
      </c>
    </row>
    <row r="15" spans="1:15" ht="22.5" customHeight="1" x14ac:dyDescent="0.15">
      <c r="A15" s="129" t="s">
        <v>22</v>
      </c>
      <c r="B15" s="129"/>
      <c r="C15" s="129"/>
      <c r="D15" s="129"/>
      <c r="E15" s="129"/>
      <c r="F15" s="129"/>
      <c r="G15" s="129"/>
      <c r="H15" s="129"/>
      <c r="I15" s="129"/>
      <c r="J15" s="129"/>
    </row>
    <row r="16" spans="1:15" ht="22.5" customHeight="1" thickBot="1" x14ac:dyDescent="0.2">
      <c r="A16" s="338" t="s">
        <v>32</v>
      </c>
      <c r="B16" s="338"/>
      <c r="C16" s="338"/>
      <c r="D16" s="338"/>
      <c r="E16" s="338"/>
      <c r="F16" s="338"/>
      <c r="G16" s="338"/>
      <c r="H16" s="338"/>
      <c r="I16" s="338"/>
      <c r="J16" s="338"/>
    </row>
    <row r="17" spans="1:13" ht="18.75" x14ac:dyDescent="0.15">
      <c r="A17" s="339" t="s">
        <v>13</v>
      </c>
      <c r="B17" s="340"/>
      <c r="C17" s="340"/>
      <c r="D17" s="341" t="s">
        <v>87</v>
      </c>
      <c r="E17" s="341" t="s">
        <v>88</v>
      </c>
      <c r="F17" s="341" t="s">
        <v>3</v>
      </c>
      <c r="G17" s="341" t="s">
        <v>4</v>
      </c>
      <c r="H17" s="341" t="s">
        <v>5</v>
      </c>
      <c r="I17" s="341" t="s">
        <v>6</v>
      </c>
      <c r="J17" s="343" t="s">
        <v>7</v>
      </c>
    </row>
    <row r="18" spans="1:13" ht="18.75" x14ac:dyDescent="0.15">
      <c r="A18" s="345" t="s">
        <v>23</v>
      </c>
      <c r="B18" s="346"/>
      <c r="C18" s="346"/>
      <c r="D18" s="342"/>
      <c r="E18" s="342"/>
      <c r="F18" s="342"/>
      <c r="G18" s="342"/>
      <c r="H18" s="342"/>
      <c r="I18" s="342"/>
      <c r="J18" s="344"/>
    </row>
    <row r="19" spans="1:13" ht="22.5" customHeight="1" x14ac:dyDescent="0.15">
      <c r="A19" s="335" t="s">
        <v>24</v>
      </c>
      <c r="B19" s="337" t="s">
        <v>76</v>
      </c>
      <c r="C19" s="337"/>
      <c r="D19" s="4">
        <v>300</v>
      </c>
      <c r="E19" s="4">
        <v>300</v>
      </c>
      <c r="F19" s="4">
        <v>300</v>
      </c>
      <c r="G19" s="4">
        <v>300</v>
      </c>
      <c r="H19" s="4">
        <v>300</v>
      </c>
      <c r="I19" s="4">
        <v>300</v>
      </c>
      <c r="J19" s="8">
        <v>300</v>
      </c>
    </row>
    <row r="20" spans="1:13" ht="22.5" customHeight="1" x14ac:dyDescent="0.15">
      <c r="A20" s="335"/>
      <c r="B20" s="337" t="s">
        <v>77</v>
      </c>
      <c r="C20" s="337"/>
      <c r="D20" s="4">
        <v>820</v>
      </c>
      <c r="E20" s="4">
        <v>820</v>
      </c>
      <c r="F20" s="4">
        <v>820</v>
      </c>
      <c r="G20" s="4">
        <v>820</v>
      </c>
      <c r="H20" s="4">
        <v>820</v>
      </c>
      <c r="I20" s="4">
        <v>820</v>
      </c>
      <c r="J20" s="8">
        <v>820</v>
      </c>
    </row>
    <row r="21" spans="1:13" ht="22.5" customHeight="1" x14ac:dyDescent="0.15">
      <c r="A21" s="335"/>
      <c r="B21" s="337" t="s">
        <v>78</v>
      </c>
      <c r="C21" s="337"/>
      <c r="D21" s="4">
        <v>390</v>
      </c>
      <c r="E21" s="4">
        <v>390</v>
      </c>
      <c r="F21" s="4">
        <v>390</v>
      </c>
      <c r="G21" s="4">
        <v>390</v>
      </c>
      <c r="H21" s="4">
        <v>390</v>
      </c>
      <c r="I21" s="4">
        <v>390</v>
      </c>
      <c r="J21" s="8">
        <v>390</v>
      </c>
    </row>
    <row r="22" spans="1:13" ht="22.5" customHeight="1" x14ac:dyDescent="0.15">
      <c r="A22" s="335"/>
      <c r="B22" s="337" t="s">
        <v>77</v>
      </c>
      <c r="C22" s="337"/>
      <c r="D22" s="4">
        <v>820</v>
      </c>
      <c r="E22" s="4">
        <v>820</v>
      </c>
      <c r="F22" s="4">
        <v>820</v>
      </c>
      <c r="G22" s="4">
        <v>820</v>
      </c>
      <c r="H22" s="4">
        <v>820</v>
      </c>
      <c r="I22" s="4">
        <v>820</v>
      </c>
      <c r="J22" s="8">
        <v>820</v>
      </c>
    </row>
    <row r="23" spans="1:13" ht="22.5" customHeight="1" x14ac:dyDescent="0.15">
      <c r="A23" s="335"/>
      <c r="B23" s="337" t="s">
        <v>79</v>
      </c>
      <c r="C23" s="337"/>
      <c r="D23" s="4">
        <v>650</v>
      </c>
      <c r="E23" s="4">
        <v>650</v>
      </c>
      <c r="F23" s="4">
        <v>650</v>
      </c>
      <c r="G23" s="4">
        <v>650</v>
      </c>
      <c r="H23" s="4">
        <v>650</v>
      </c>
      <c r="I23" s="4">
        <v>650</v>
      </c>
      <c r="J23" s="8">
        <v>650</v>
      </c>
      <c r="M23" s="52"/>
    </row>
    <row r="24" spans="1:13" ht="22.5" customHeight="1" x14ac:dyDescent="0.15">
      <c r="A24" s="335"/>
      <c r="B24" s="337" t="s">
        <v>77</v>
      </c>
      <c r="C24" s="337"/>
      <c r="D24" s="4">
        <v>1310</v>
      </c>
      <c r="E24" s="4">
        <v>1310</v>
      </c>
      <c r="F24" s="4">
        <v>1310</v>
      </c>
      <c r="G24" s="4">
        <v>1310</v>
      </c>
      <c r="H24" s="4">
        <v>1310</v>
      </c>
      <c r="I24" s="4">
        <v>1310</v>
      </c>
      <c r="J24" s="8">
        <v>1310</v>
      </c>
    </row>
    <row r="25" spans="1:13" ht="22.5" customHeight="1" x14ac:dyDescent="0.15">
      <c r="A25" s="335"/>
      <c r="B25" s="337" t="s">
        <v>80</v>
      </c>
      <c r="C25" s="337"/>
      <c r="D25" s="4">
        <v>1380</v>
      </c>
      <c r="E25" s="4">
        <v>1380</v>
      </c>
      <c r="F25" s="4">
        <v>1380</v>
      </c>
      <c r="G25" s="4">
        <v>1380</v>
      </c>
      <c r="H25" s="4">
        <v>1380</v>
      </c>
      <c r="I25" s="4">
        <v>1380</v>
      </c>
      <c r="J25" s="8">
        <v>1380</v>
      </c>
    </row>
    <row r="26" spans="1:13" ht="22.5" customHeight="1" x14ac:dyDescent="0.15">
      <c r="A26" s="335"/>
      <c r="B26" s="337" t="s">
        <v>77</v>
      </c>
      <c r="C26" s="337"/>
      <c r="D26" s="4">
        <v>1970</v>
      </c>
      <c r="E26" s="4">
        <v>1970</v>
      </c>
      <c r="F26" s="4">
        <v>1970</v>
      </c>
      <c r="G26" s="4">
        <v>1970</v>
      </c>
      <c r="H26" s="4">
        <v>1970</v>
      </c>
      <c r="I26" s="4">
        <v>1970</v>
      </c>
      <c r="J26" s="8">
        <v>1970</v>
      </c>
    </row>
    <row r="27" spans="1:13" ht="18.75" x14ac:dyDescent="0.15">
      <c r="A27" s="335"/>
      <c r="B27" s="65"/>
      <c r="C27" s="66"/>
      <c r="D27" s="66"/>
      <c r="E27" s="66"/>
      <c r="F27" s="46"/>
      <c r="G27" s="46"/>
      <c r="H27" s="46"/>
      <c r="I27" s="46"/>
      <c r="J27" s="47"/>
    </row>
    <row r="28" spans="1:13" ht="19.5" thickBot="1" x14ac:dyDescent="0.2">
      <c r="A28" s="336"/>
      <c r="B28" s="322" t="s">
        <v>83</v>
      </c>
      <c r="C28" s="323"/>
      <c r="D28" s="278" t="s">
        <v>97</v>
      </c>
      <c r="E28" s="278"/>
      <c r="F28" s="278"/>
      <c r="G28" s="278"/>
      <c r="H28" s="278"/>
      <c r="I28" s="278"/>
      <c r="J28" s="279"/>
      <c r="L28">
        <v>1800</v>
      </c>
      <c r="M28">
        <v>100</v>
      </c>
    </row>
    <row r="29" spans="1:13" ht="18.75" x14ac:dyDescent="0.15">
      <c r="F29" s="10"/>
      <c r="G29" s="10"/>
      <c r="H29" s="10"/>
      <c r="I29" s="10"/>
      <c r="J29" s="10"/>
    </row>
    <row r="30" spans="1:13" ht="128.25" customHeight="1" x14ac:dyDescent="0.15">
      <c r="F30" s="10"/>
      <c r="G30" s="10"/>
      <c r="H30" s="10"/>
      <c r="I30" s="10"/>
      <c r="J30" s="10"/>
    </row>
    <row r="31" spans="1:13" ht="24.75" customHeight="1" thickBot="1" x14ac:dyDescent="0.2">
      <c r="A31" s="129" t="s">
        <v>81</v>
      </c>
      <c r="B31" s="129"/>
      <c r="C31" s="129"/>
      <c r="D31" s="129"/>
      <c r="E31" s="129"/>
      <c r="F31" s="129"/>
      <c r="G31" s="129"/>
      <c r="H31" s="129"/>
      <c r="I31" s="129"/>
      <c r="J31" s="129"/>
    </row>
    <row r="32" spans="1:13" ht="18.75" x14ac:dyDescent="0.15">
      <c r="A32" s="324" t="s">
        <v>27</v>
      </c>
      <c r="B32" s="325"/>
      <c r="C32" s="325"/>
      <c r="D32" s="326" t="s">
        <v>87</v>
      </c>
      <c r="E32" s="326" t="s">
        <v>88</v>
      </c>
      <c r="F32" s="328" t="s">
        <v>3</v>
      </c>
      <c r="G32" s="328" t="s">
        <v>4</v>
      </c>
      <c r="H32" s="328" t="s">
        <v>5</v>
      </c>
      <c r="I32" s="328" t="s">
        <v>6</v>
      </c>
      <c r="J32" s="330" t="s">
        <v>7</v>
      </c>
    </row>
    <row r="33" spans="1:14" ht="18.75" x14ac:dyDescent="0.15">
      <c r="A33" s="332" t="s">
        <v>26</v>
      </c>
      <c r="B33" s="333"/>
      <c r="C33" s="333"/>
      <c r="D33" s="327"/>
      <c r="E33" s="327"/>
      <c r="F33" s="329"/>
      <c r="G33" s="329"/>
      <c r="H33" s="329"/>
      <c r="I33" s="329"/>
      <c r="J33" s="331"/>
    </row>
    <row r="34" spans="1:14" ht="21.75" customHeight="1" x14ac:dyDescent="0.15">
      <c r="A34" s="334" t="s">
        <v>28</v>
      </c>
      <c r="B34" s="259"/>
      <c r="C34" s="259"/>
      <c r="D34" s="4">
        <f>ROUNDDOWN((D19+D20+D13+M28)*2,0)</f>
        <v>5488</v>
      </c>
      <c r="E34" s="4">
        <f>ROUNDDOWN((E19+E20+E13+M28)*2,0)</f>
        <v>6028</v>
      </c>
      <c r="F34" s="4">
        <f>ROUNDDOWN((F19+F20+F13+M28)*2,0)</f>
        <v>6256</v>
      </c>
      <c r="G34" s="4">
        <f>ROUNDDOWN((G19+G20+G13+M28)*2,0)</f>
        <v>6548</v>
      </c>
      <c r="H34" s="4">
        <f>ROUNDDOWN((H19+H20+H13+M28)*2,0)</f>
        <v>6860</v>
      </c>
      <c r="I34" s="4">
        <f>ROUNDDOWN((I19+I20+I13+M28)*2,0)</f>
        <v>7152</v>
      </c>
      <c r="J34" s="8">
        <f>ROUNDDOWN((J19+J20+J13+M28)*2,0)</f>
        <v>7444</v>
      </c>
    </row>
    <row r="35" spans="1:14" ht="21.75" customHeight="1" x14ac:dyDescent="0.15">
      <c r="A35" s="334" t="s">
        <v>29</v>
      </c>
      <c r="B35" s="259"/>
      <c r="C35" s="259"/>
      <c r="D35" s="4">
        <f>ROUNDDOWN((D21+D22+D13+M28)*2,0)</f>
        <v>5668</v>
      </c>
      <c r="E35" s="4">
        <f>ROUNDDOWN((E21+E22+E13+M28)*2,0)</f>
        <v>6208</v>
      </c>
      <c r="F35" s="4">
        <f>ROUNDDOWN((F21+F22+F13+M28)*2,0)</f>
        <v>6436</v>
      </c>
      <c r="G35" s="4">
        <f>ROUNDDOWN((G21+G22+G13+M28)*2,0)</f>
        <v>6728</v>
      </c>
      <c r="H35" s="4">
        <f>ROUNDDOWN((H21+H22+H13+M28)*2,0)</f>
        <v>7040</v>
      </c>
      <c r="I35" s="4">
        <f>ROUNDDOWN((I21+I22+I13+M28)*2,0)</f>
        <v>7332</v>
      </c>
      <c r="J35" s="8">
        <f>ROUNDDOWN((J21+J22+J13+M28)*2,0)</f>
        <v>7624</v>
      </c>
    </row>
    <row r="36" spans="1:14" ht="21.75" customHeight="1" x14ac:dyDescent="0.15">
      <c r="A36" s="334" t="s">
        <v>30</v>
      </c>
      <c r="B36" s="259"/>
      <c r="C36" s="259"/>
      <c r="D36" s="4">
        <f>ROUNDDOWN((D23+D24+D13+M28)*2,0)</f>
        <v>7168</v>
      </c>
      <c r="E36" s="4">
        <f>ROUNDDOWN((E23+E24+E13+M28)*2,0)</f>
        <v>7708</v>
      </c>
      <c r="F36" s="4">
        <f>ROUNDDOWN((F23+F24+F13+M28)*2,0)</f>
        <v>7936</v>
      </c>
      <c r="G36" s="4">
        <f>ROUNDDOWN((G23+G24+G13+M28)*2,0)</f>
        <v>8228</v>
      </c>
      <c r="H36" s="4">
        <f>ROUNDDOWN((H23+H24+H13+M28)*2,0)</f>
        <v>8540</v>
      </c>
      <c r="I36" s="4">
        <f>ROUNDDOWN((I23+I24+I13+M28)*2,0)</f>
        <v>8832</v>
      </c>
      <c r="J36" s="8">
        <f>ROUNDDOWN((J23+J24+J13+M28)*2,0)</f>
        <v>9124</v>
      </c>
    </row>
    <row r="37" spans="1:14" ht="21.75" customHeight="1" thickBot="1" x14ac:dyDescent="0.2">
      <c r="A37" s="321" t="s">
        <v>31</v>
      </c>
      <c r="B37" s="266"/>
      <c r="C37" s="266"/>
      <c r="D37" s="32">
        <f>ROUNDDOWN((D25+D26+D13+M28)*2,0)</f>
        <v>9948</v>
      </c>
      <c r="E37" s="32">
        <f>ROUNDDOWN((E25+E26+E13+M28)*2,0)</f>
        <v>10488</v>
      </c>
      <c r="F37" s="32">
        <f>ROUNDDOWN((F25+F26+F13+M28)*2,0)</f>
        <v>10716</v>
      </c>
      <c r="G37" s="32">
        <f>ROUNDDOWN((G25+G26+G13+M28)*2,0)</f>
        <v>11008</v>
      </c>
      <c r="H37" s="32">
        <f>ROUNDDOWN((H25+H26+H13+M28)*2,0)</f>
        <v>11320</v>
      </c>
      <c r="I37" s="32">
        <f>ROUNDDOWN((I25+I26+I13+M28)*2,0)</f>
        <v>11612</v>
      </c>
      <c r="J37" s="33">
        <f>ROUNDDOWN((J25+J26+J13+M28)*2,0)</f>
        <v>11904</v>
      </c>
    </row>
    <row r="39" spans="1:14" ht="27" customHeight="1" x14ac:dyDescent="0.15">
      <c r="A39" s="170" t="s">
        <v>69</v>
      </c>
      <c r="B39" s="170"/>
      <c r="C39" s="170"/>
      <c r="D39" s="170"/>
      <c r="E39" s="170"/>
      <c r="F39" s="170"/>
      <c r="G39" s="170"/>
      <c r="H39" s="170"/>
      <c r="I39" s="170"/>
      <c r="J39" s="170"/>
    </row>
    <row r="40" spans="1:14" ht="27" customHeight="1" thickBot="1" x14ac:dyDescent="0.2">
      <c r="A40" s="306" t="s">
        <v>125</v>
      </c>
      <c r="B40" s="306"/>
      <c r="C40" s="306"/>
      <c r="D40" s="306"/>
      <c r="E40" s="306"/>
      <c r="F40" s="306"/>
      <c r="G40" s="306"/>
      <c r="H40" s="306"/>
      <c r="I40" s="306"/>
      <c r="J40" s="307"/>
    </row>
    <row r="41" spans="1:14" ht="42" customHeight="1" x14ac:dyDescent="0.15">
      <c r="A41" s="308" t="s">
        <v>15</v>
      </c>
      <c r="B41" s="81" t="s">
        <v>33</v>
      </c>
      <c r="C41" s="310" t="s">
        <v>68</v>
      </c>
      <c r="D41" s="310"/>
      <c r="E41" s="310"/>
      <c r="F41" s="310"/>
      <c r="G41" s="310" t="s">
        <v>67</v>
      </c>
      <c r="H41" s="310"/>
      <c r="I41" s="310"/>
      <c r="J41" s="311"/>
    </row>
    <row r="42" spans="1:14" ht="63" customHeight="1" thickBot="1" x14ac:dyDescent="0.2">
      <c r="A42" s="232"/>
      <c r="B42" s="82" t="s">
        <v>38</v>
      </c>
      <c r="C42" s="312" t="s">
        <v>111</v>
      </c>
      <c r="D42" s="312"/>
      <c r="E42" s="312"/>
      <c r="F42" s="312"/>
      <c r="G42" s="313" t="s">
        <v>39</v>
      </c>
      <c r="H42" s="313"/>
      <c r="I42" s="313"/>
      <c r="J42" s="314"/>
      <c r="M42" s="59"/>
      <c r="N42" s="59"/>
    </row>
    <row r="43" spans="1:14" ht="75" customHeight="1" x14ac:dyDescent="0.15">
      <c r="A43" s="232"/>
      <c r="B43" s="95" t="s">
        <v>137</v>
      </c>
      <c r="C43" s="315" t="s">
        <v>138</v>
      </c>
      <c r="D43" s="316"/>
      <c r="E43" s="316"/>
      <c r="F43" s="317"/>
      <c r="G43" s="318" t="s">
        <v>139</v>
      </c>
      <c r="H43" s="319"/>
      <c r="I43" s="319"/>
      <c r="J43" s="320"/>
      <c r="K43" s="59"/>
    </row>
    <row r="44" spans="1:14" ht="63" customHeight="1" thickBot="1" x14ac:dyDescent="0.2">
      <c r="A44" s="309"/>
      <c r="B44" s="82" t="s">
        <v>140</v>
      </c>
      <c r="C44" s="312" t="s">
        <v>129</v>
      </c>
      <c r="D44" s="312"/>
      <c r="E44" s="312"/>
      <c r="F44" s="312"/>
      <c r="G44" s="313" t="s">
        <v>141</v>
      </c>
      <c r="H44" s="313"/>
      <c r="I44" s="313"/>
      <c r="J44" s="314"/>
      <c r="L44" s="59"/>
      <c r="M44" s="59"/>
      <c r="N44" s="59"/>
    </row>
    <row r="45" spans="1:14" ht="19.5" customHeight="1" x14ac:dyDescent="0.15">
      <c r="A45" s="96"/>
      <c r="B45" s="93"/>
      <c r="C45" s="94"/>
      <c r="D45" s="94"/>
      <c r="E45" s="94"/>
      <c r="F45" s="94"/>
      <c r="G45" s="93"/>
      <c r="H45" s="93"/>
      <c r="I45" s="93"/>
      <c r="J45" s="93"/>
      <c r="L45" s="59"/>
      <c r="M45" s="59"/>
      <c r="N45" s="59"/>
    </row>
    <row r="46" spans="1:14" ht="24.75" customHeight="1" thickBot="1" x14ac:dyDescent="0.2">
      <c r="A46" s="296" t="s">
        <v>71</v>
      </c>
      <c r="B46" s="296"/>
      <c r="C46" s="296"/>
      <c r="D46" s="296"/>
      <c r="E46" s="296"/>
      <c r="F46" s="296"/>
      <c r="G46" s="296"/>
      <c r="H46" s="296"/>
      <c r="I46" s="296"/>
      <c r="J46" s="296"/>
      <c r="M46" s="59"/>
    </row>
    <row r="47" spans="1:14" ht="21.75" customHeight="1" x14ac:dyDescent="0.15">
      <c r="A47" s="297" t="s">
        <v>24</v>
      </c>
      <c r="B47" s="35" t="s">
        <v>72</v>
      </c>
      <c r="C47" s="300" t="s">
        <v>73</v>
      </c>
      <c r="D47" s="300"/>
      <c r="E47" s="300"/>
      <c r="F47" s="300"/>
      <c r="G47" s="300" t="s">
        <v>74</v>
      </c>
      <c r="H47" s="300"/>
      <c r="I47" s="300"/>
      <c r="J47" s="301"/>
    </row>
    <row r="48" spans="1:14" ht="61.5" customHeight="1" x14ac:dyDescent="0.15">
      <c r="A48" s="298"/>
      <c r="B48" s="24" t="s">
        <v>49</v>
      </c>
      <c r="C48" s="302" t="s">
        <v>89</v>
      </c>
      <c r="D48" s="302"/>
      <c r="E48" s="302"/>
      <c r="F48" s="302"/>
      <c r="G48" s="303" t="s">
        <v>90</v>
      </c>
      <c r="H48" s="303"/>
      <c r="I48" s="303"/>
      <c r="J48" s="304"/>
    </row>
    <row r="49" spans="1:10" ht="61.5" customHeight="1" x14ac:dyDescent="0.15">
      <c r="A49" s="298"/>
      <c r="B49" s="25" t="s">
        <v>52</v>
      </c>
      <c r="C49" s="305" t="s">
        <v>51</v>
      </c>
      <c r="D49" s="305"/>
      <c r="E49" s="305"/>
      <c r="F49" s="305"/>
      <c r="G49" s="303" t="s">
        <v>53</v>
      </c>
      <c r="H49" s="303"/>
      <c r="I49" s="303"/>
      <c r="J49" s="304"/>
    </row>
    <row r="50" spans="1:10" ht="61.5" customHeight="1" x14ac:dyDescent="0.15">
      <c r="A50" s="298"/>
      <c r="B50" s="25" t="s">
        <v>54</v>
      </c>
      <c r="C50" s="302" t="s">
        <v>122</v>
      </c>
      <c r="D50" s="302"/>
      <c r="E50" s="302"/>
      <c r="F50" s="302"/>
      <c r="G50" s="303" t="s">
        <v>107</v>
      </c>
      <c r="H50" s="303"/>
      <c r="I50" s="303"/>
      <c r="J50" s="304"/>
    </row>
    <row r="51" spans="1:10" ht="61.5" customHeight="1" thickBot="1" x14ac:dyDescent="0.2">
      <c r="A51" s="299"/>
      <c r="B51" s="26" t="s">
        <v>56</v>
      </c>
      <c r="C51" s="293" t="s">
        <v>58</v>
      </c>
      <c r="D51" s="293"/>
      <c r="E51" s="293"/>
      <c r="F51" s="293"/>
      <c r="G51" s="294" t="s">
        <v>57</v>
      </c>
      <c r="H51" s="294"/>
      <c r="I51" s="294"/>
      <c r="J51" s="295"/>
    </row>
  </sheetData>
  <mergeCells count="79">
    <mergeCell ref="A1:J1"/>
    <mergeCell ref="A2:J2"/>
    <mergeCell ref="A3:J3"/>
    <mergeCell ref="A4:C4"/>
    <mergeCell ref="D4:D5"/>
    <mergeCell ref="E4:E5"/>
    <mergeCell ref="F4:F5"/>
    <mergeCell ref="G4:G5"/>
    <mergeCell ref="H4:H5"/>
    <mergeCell ref="I4:I5"/>
    <mergeCell ref="J4:J5"/>
    <mergeCell ref="A5:C5"/>
    <mergeCell ref="A6:A13"/>
    <mergeCell ref="B9:C9"/>
    <mergeCell ref="B10:C10"/>
    <mergeCell ref="F10:H10"/>
    <mergeCell ref="B11:C11"/>
    <mergeCell ref="B12:C12"/>
    <mergeCell ref="F12:H12"/>
    <mergeCell ref="B13:C13"/>
    <mergeCell ref="A15:J15"/>
    <mergeCell ref="A16:J16"/>
    <mergeCell ref="A17:C17"/>
    <mergeCell ref="D17:D18"/>
    <mergeCell ref="E17:E18"/>
    <mergeCell ref="F17:F18"/>
    <mergeCell ref="G17:G18"/>
    <mergeCell ref="H17:H18"/>
    <mergeCell ref="I17:I18"/>
    <mergeCell ref="J17:J18"/>
    <mergeCell ref="A18:C18"/>
    <mergeCell ref="A19:A28"/>
    <mergeCell ref="B19:C19"/>
    <mergeCell ref="B20:C20"/>
    <mergeCell ref="B21:C21"/>
    <mergeCell ref="B22:C22"/>
    <mergeCell ref="B23:C23"/>
    <mergeCell ref="B24:C24"/>
    <mergeCell ref="B25:C25"/>
    <mergeCell ref="B26:C26"/>
    <mergeCell ref="A37:C37"/>
    <mergeCell ref="B28:C28"/>
    <mergeCell ref="D28:J28"/>
    <mergeCell ref="A31:J31"/>
    <mergeCell ref="A32:C32"/>
    <mergeCell ref="D32:D33"/>
    <mergeCell ref="E32:E33"/>
    <mergeCell ref="F32:F33"/>
    <mergeCell ref="G32:G33"/>
    <mergeCell ref="H32:H33"/>
    <mergeCell ref="I32:I33"/>
    <mergeCell ref="J32:J33"/>
    <mergeCell ref="A33:C33"/>
    <mergeCell ref="A34:C34"/>
    <mergeCell ref="A35:C35"/>
    <mergeCell ref="A36:C36"/>
    <mergeCell ref="A39:J39"/>
    <mergeCell ref="A40:J40"/>
    <mergeCell ref="A41:A44"/>
    <mergeCell ref="C41:F41"/>
    <mergeCell ref="G41:J41"/>
    <mergeCell ref="C44:F44"/>
    <mergeCell ref="G44:J44"/>
    <mergeCell ref="C42:F42"/>
    <mergeCell ref="G42:J42"/>
    <mergeCell ref="C43:F43"/>
    <mergeCell ref="G43:J43"/>
    <mergeCell ref="C51:F51"/>
    <mergeCell ref="G51:J51"/>
    <mergeCell ref="A46:J46"/>
    <mergeCell ref="A47:A51"/>
    <mergeCell ref="C47:F47"/>
    <mergeCell ref="G47:J47"/>
    <mergeCell ref="C48:F48"/>
    <mergeCell ref="G48:J48"/>
    <mergeCell ref="C49:F49"/>
    <mergeCell ref="G49:J49"/>
    <mergeCell ref="C50:F50"/>
    <mergeCell ref="G50:J50"/>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特養シエスタ</vt:lpstr>
      <vt:lpstr>ショートシエスタ</vt:lpstr>
      <vt:lpstr>特養シエスタ2割</vt:lpstr>
      <vt:lpstr>ショートシエスタ2割</vt:lpstr>
      <vt:lpstr>ショートシエスタ!Print_Area</vt:lpstr>
      <vt:lpstr>特養シエスタ!Print_Area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事務所03（福祉大臣用）</dc:creator>
  <cp:lastModifiedBy>シエスタ事務01</cp:lastModifiedBy>
  <cp:lastPrinted>2018-07-05T01:00:41Z</cp:lastPrinted>
  <dcterms:created xsi:type="dcterms:W3CDTF">2014-11-11T08:42:36Z</dcterms:created>
  <dcterms:modified xsi:type="dcterms:W3CDTF">2018-07-05T01:02:19Z</dcterms:modified>
</cp:coreProperties>
</file>